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5480" windowHeight="4665" activeTab="0"/>
  </bookViews>
  <sheets>
    <sheet name="元データ" sheetId="1" r:id="rId1"/>
    <sheet name="元データ②" sheetId="2" r:id="rId2"/>
    <sheet name="ランキング" sheetId="3" r:id="rId3"/>
    <sheet name="ランキング党派ごと" sheetId="4" r:id="rId4"/>
    <sheet name="選挙区ごと" sheetId="5" r:id="rId5"/>
    <sheet name="ランキング選挙区3人以上　元データ" sheetId="6" r:id="rId6"/>
    <sheet name="ランキング選挙区3人以上" sheetId="7" r:id="rId7"/>
  </sheets>
  <definedNames>
    <definedName name="_xlnm.Print_Titles" localSheetId="2">'ランキング'!$1:$1</definedName>
    <definedName name="_xlnm.Print_Titles" localSheetId="3">'ランキング党派ごと'!$1:$1</definedName>
  </definedNames>
  <calcPr fullCalcOnLoad="1"/>
</workbook>
</file>

<file path=xl/sharedStrings.xml><?xml version="1.0" encoding="utf-8"?>
<sst xmlns="http://schemas.openxmlformats.org/spreadsheetml/2006/main" count="4895" uniqueCount="645">
  <si>
    <t>候補者氏名</t>
  </si>
  <si>
    <t>党派</t>
  </si>
  <si>
    <t>当落</t>
  </si>
  <si>
    <t>○</t>
  </si>
  <si>
    <t>ハイヤー</t>
  </si>
  <si>
    <t>自動車
上限93,730円</t>
  </si>
  <si>
    <t>燃料
上限50,470円</t>
  </si>
  <si>
    <t>運転手
上限70,000円</t>
  </si>
  <si>
    <t>選挙区</t>
  </si>
  <si>
    <t>南１</t>
  </si>
  <si>
    <t>木下博信</t>
  </si>
  <si>
    <t>がもう徳明</t>
  </si>
  <si>
    <t>竹村みほ</t>
  </si>
  <si>
    <t>今村のり子</t>
  </si>
  <si>
    <t>須永けんじ</t>
  </si>
  <si>
    <t>中野とおる</t>
  </si>
  <si>
    <t>山川百合子</t>
  </si>
  <si>
    <t>無所属(新)</t>
  </si>
  <si>
    <t>公明党(現)</t>
  </si>
  <si>
    <t>日本共産党(新)</t>
  </si>
  <si>
    <t>自由民主党(新)</t>
  </si>
  <si>
    <t>民主党(現)</t>
  </si>
  <si>
    <t xml:space="preserve">
ポスター
公費負担合計
上限円
</t>
  </si>
  <si>
    <t>南2</t>
  </si>
  <si>
    <t>高橋ひであき</t>
  </si>
  <si>
    <t>すがかつみ</t>
  </si>
  <si>
    <t>石田政大</t>
  </si>
  <si>
    <t>松本よしかず</t>
  </si>
  <si>
    <t>はぎわら一寿</t>
  </si>
  <si>
    <t>村岡まさつぐ</t>
  </si>
  <si>
    <t>永瀬ひでき</t>
  </si>
  <si>
    <t>立石やすひろ</t>
  </si>
  <si>
    <t>しらね大輔</t>
  </si>
  <si>
    <t>無所属(元)</t>
  </si>
  <si>
    <t>日本共産党(現)</t>
  </si>
  <si>
    <t>自由民主党(現)</t>
  </si>
  <si>
    <t>しおの正行</t>
  </si>
  <si>
    <t>南3</t>
  </si>
  <si>
    <t>板橋ともゆき</t>
  </si>
  <si>
    <t>南4</t>
  </si>
  <si>
    <t>日下部伸三</t>
  </si>
  <si>
    <t>？</t>
  </si>
  <si>
    <t>高木真理</t>
  </si>
  <si>
    <t>鈴木弘</t>
  </si>
  <si>
    <t>藤井たけし</t>
  </si>
  <si>
    <t>沢田力</t>
  </si>
  <si>
    <t>南5</t>
  </si>
  <si>
    <t>田村たくみ</t>
  </si>
  <si>
    <t>青柳しんじ</t>
  </si>
  <si>
    <t>井上まさかつ</t>
  </si>
  <si>
    <t>南6</t>
  </si>
  <si>
    <t>南7</t>
  </si>
  <si>
    <t>伊藤雅俊</t>
  </si>
  <si>
    <t>小高まゆみ</t>
  </si>
  <si>
    <t>あらき裕介</t>
  </si>
  <si>
    <t>南8</t>
  </si>
  <si>
    <t>小林司</t>
  </si>
  <si>
    <t>あさのめ義英</t>
  </si>
  <si>
    <t>荒川岩雄</t>
  </si>
  <si>
    <t>阿部健仁</t>
  </si>
  <si>
    <t>南9</t>
  </si>
  <si>
    <t>南10</t>
  </si>
  <si>
    <t>宮崎栄治郎</t>
  </si>
  <si>
    <t>松岡こういち</t>
  </si>
  <si>
    <t>佐竹彰信</t>
  </si>
  <si>
    <t>高橋まさお</t>
  </si>
  <si>
    <t>ふじしろ豊</t>
  </si>
  <si>
    <t>南11</t>
  </si>
  <si>
    <t>こじま信昭</t>
  </si>
  <si>
    <t>かくた一夫</t>
  </si>
  <si>
    <t>南12</t>
  </si>
  <si>
    <t>いしわたり豊</t>
  </si>
  <si>
    <t>秋山かほる</t>
  </si>
  <si>
    <t>新藤たか子</t>
  </si>
  <si>
    <t>斉藤てつお</t>
  </si>
  <si>
    <t>はたけやま稔</t>
  </si>
  <si>
    <t>清水よしのり</t>
  </si>
  <si>
    <t>南13</t>
  </si>
  <si>
    <t>やすおか一成</t>
  </si>
  <si>
    <t>プロジェクトせんたく(新)</t>
  </si>
  <si>
    <t>岡地まさる</t>
  </si>
  <si>
    <t>南14</t>
  </si>
  <si>
    <t>あらい一徳</t>
  </si>
  <si>
    <t>平尾よしお</t>
  </si>
  <si>
    <t>南15</t>
  </si>
  <si>
    <t>佐藤泰彦</t>
  </si>
  <si>
    <t>なかやしき慎一</t>
  </si>
  <si>
    <t>おだ京子</t>
  </si>
  <si>
    <t>並木まさとし</t>
  </si>
  <si>
    <t>南16</t>
  </si>
  <si>
    <t>南17</t>
  </si>
  <si>
    <t>鈴木正人</t>
  </si>
  <si>
    <t>無所属(現)</t>
  </si>
  <si>
    <t>穂坂やすし</t>
  </si>
  <si>
    <t>安藤ともき</t>
  </si>
  <si>
    <t>石島よう子</t>
  </si>
  <si>
    <t>吉田よしのり</t>
  </si>
  <si>
    <t>南18</t>
  </si>
  <si>
    <t>えのもと和孝</t>
  </si>
  <si>
    <t>すがたかし</t>
  </si>
  <si>
    <t>南19</t>
  </si>
  <si>
    <t>すがわら文仁</t>
  </si>
  <si>
    <t>細田よしのり</t>
  </si>
  <si>
    <t>おかざき郁子</t>
  </si>
  <si>
    <t>さいとう直子</t>
  </si>
  <si>
    <t>南20</t>
  </si>
  <si>
    <t>星野ふみお</t>
  </si>
  <si>
    <t>だいご清</t>
  </si>
  <si>
    <t>石川けい子</t>
  </si>
  <si>
    <t>かみや大輔</t>
  </si>
  <si>
    <t>南21</t>
  </si>
  <si>
    <t>井上わたる</t>
  </si>
  <si>
    <t>川上とよ子</t>
  </si>
  <si>
    <t>田上やすお</t>
  </si>
  <si>
    <t>南22</t>
  </si>
  <si>
    <r>
      <t>ムダ使い度？</t>
    </r>
    <r>
      <rPr>
        <sz val="10"/>
        <color indexed="40"/>
        <rFont val="ＭＳ Ｐゴシック"/>
        <family val="3"/>
      </rPr>
      <t xml:space="preserve">
公費負担
上限額計額に
対する支出比率
</t>
    </r>
  </si>
  <si>
    <t>プロジェクトせんたく(新)</t>
  </si>
  <si>
    <t>岡田しずか</t>
  </si>
  <si>
    <t>安田よしひろ</t>
  </si>
  <si>
    <t>やぎした礼子</t>
  </si>
  <si>
    <t>水村あつひろ</t>
  </si>
  <si>
    <t>西山じゅんじ</t>
  </si>
  <si>
    <t>浜野よしあき</t>
  </si>
  <si>
    <t>駒井いさお</t>
  </si>
  <si>
    <t>さいとう正明</t>
  </si>
  <si>
    <t>杉島理一郎</t>
  </si>
  <si>
    <t>西1</t>
  </si>
  <si>
    <t>西2</t>
  </si>
  <si>
    <t>西3</t>
  </si>
  <si>
    <t>内沼ひろし</t>
  </si>
  <si>
    <t>和田ひろし</t>
  </si>
  <si>
    <t>西4</t>
  </si>
  <si>
    <t>広森すみ子</t>
  </si>
  <si>
    <t>本木しげる</t>
  </si>
  <si>
    <t>中川ひろし</t>
  </si>
  <si>
    <t>西5</t>
  </si>
  <si>
    <t>つちや恵一</t>
  </si>
  <si>
    <t>前原かづえ</t>
  </si>
  <si>
    <t>日本共産党(新)</t>
  </si>
  <si>
    <t>かとうすえかつ</t>
  </si>
  <si>
    <t>みやざき克彦</t>
  </si>
  <si>
    <t>民主党(新)</t>
  </si>
  <si>
    <t>西6</t>
  </si>
  <si>
    <t>せとぐち幸子</t>
  </si>
  <si>
    <t>星野みつひろ</t>
  </si>
  <si>
    <t>西7</t>
  </si>
  <si>
    <t>しぶや実</t>
  </si>
  <si>
    <t>山根ふみ子</t>
  </si>
  <si>
    <t>中野ひでゆき</t>
  </si>
  <si>
    <t>福永のぶゆき</t>
  </si>
  <si>
    <t>本山修一</t>
  </si>
  <si>
    <t>舟橋かずひろ</t>
  </si>
  <si>
    <t>清水英生</t>
  </si>
  <si>
    <t>西８</t>
  </si>
  <si>
    <t>小谷野五雄</t>
  </si>
  <si>
    <t>西９</t>
  </si>
  <si>
    <t>下田しゅんや</t>
  </si>
  <si>
    <t>武内まさふみ</t>
  </si>
  <si>
    <t>木下たかし</t>
  </si>
  <si>
    <t>安沢美佳</t>
  </si>
  <si>
    <t>西10</t>
  </si>
  <si>
    <t>長峰宏芳</t>
  </si>
  <si>
    <t>おおそね英明</t>
  </si>
  <si>
    <t>西11</t>
  </si>
  <si>
    <t>松坂よしひろ</t>
  </si>
  <si>
    <t>江野こういち</t>
  </si>
  <si>
    <t>横川まさや</t>
  </si>
  <si>
    <t>西12</t>
  </si>
  <si>
    <t>西13</t>
  </si>
  <si>
    <t>小久保憲一</t>
  </si>
  <si>
    <t>新井豪</t>
  </si>
  <si>
    <t>北5</t>
  </si>
  <si>
    <t>北1</t>
  </si>
  <si>
    <t>北2</t>
  </si>
  <si>
    <t>岩崎宏</t>
  </si>
  <si>
    <t>飯塚としひこ</t>
  </si>
  <si>
    <t>小暮としみ</t>
  </si>
  <si>
    <t>くじらい武明</t>
  </si>
  <si>
    <t>斉藤くにあき</t>
  </si>
  <si>
    <t>北3</t>
  </si>
  <si>
    <t>小川しんいちろう</t>
  </si>
  <si>
    <t>江原くみ子</t>
  </si>
  <si>
    <t>加藤ひろやす</t>
  </si>
  <si>
    <t>神尾たかよし</t>
  </si>
  <si>
    <t>北4</t>
  </si>
  <si>
    <t>杉田しげみ</t>
  </si>
  <si>
    <t>小林てつや</t>
  </si>
  <si>
    <t>大嶋かずひろ</t>
  </si>
  <si>
    <t>田並ひさあき</t>
  </si>
  <si>
    <t>いそざき修</t>
  </si>
  <si>
    <t>山田忠之</t>
  </si>
  <si>
    <t>東1</t>
  </si>
  <si>
    <t>鈴木聖二</t>
  </si>
  <si>
    <t>柿沼たか志</t>
  </si>
  <si>
    <t>東2</t>
  </si>
  <si>
    <t>諸井真英</t>
  </si>
  <si>
    <t>柿沼とみこ</t>
  </si>
  <si>
    <t>野本陽一</t>
  </si>
  <si>
    <t>古沢みちお</t>
  </si>
  <si>
    <t>東3</t>
  </si>
  <si>
    <t>石川ただよし</t>
  </si>
  <si>
    <t>うめざわ佳一</t>
  </si>
  <si>
    <t>ひぐち邦利</t>
  </si>
  <si>
    <t>吉田たかやす</t>
  </si>
  <si>
    <t>梅田修一</t>
  </si>
  <si>
    <t>東4</t>
  </si>
  <si>
    <t>森いくま</t>
  </si>
  <si>
    <t>長谷部よしあき</t>
  </si>
  <si>
    <t>石井平夫</t>
  </si>
  <si>
    <t>東5</t>
  </si>
  <si>
    <t>井上なおき</t>
  </si>
  <si>
    <t>岡しげお</t>
  </si>
  <si>
    <t>東6</t>
  </si>
  <si>
    <t>ごんもり幸男</t>
  </si>
  <si>
    <t>白土幸仁</t>
  </si>
  <si>
    <t>佐久間実</t>
  </si>
  <si>
    <t>秋山文和</t>
  </si>
  <si>
    <t>東7</t>
  </si>
  <si>
    <t>ふじさわ慎也</t>
  </si>
  <si>
    <t>藤林ふみお</t>
  </si>
  <si>
    <t>中島たかし</t>
  </si>
  <si>
    <t>山本まさの</t>
  </si>
  <si>
    <t>金子まさえ</t>
  </si>
  <si>
    <t>浅井明</t>
  </si>
  <si>
    <t>東8</t>
  </si>
  <si>
    <t>福野みちる</t>
  </si>
  <si>
    <t>森しんいち</t>
  </si>
  <si>
    <t>宇田川ゆきお</t>
  </si>
  <si>
    <t>東9</t>
  </si>
  <si>
    <t>苗村京子</t>
  </si>
  <si>
    <t>山下勝矢</t>
  </si>
  <si>
    <t>美田むねあき</t>
  </si>
  <si>
    <t>東10</t>
  </si>
  <si>
    <t>きら英敏</t>
  </si>
  <si>
    <t>えだくぼ喜八郎</t>
  </si>
  <si>
    <t>くぼた裕之</t>
  </si>
  <si>
    <t>東11</t>
  </si>
  <si>
    <t>戸田かおる</t>
  </si>
  <si>
    <t>まつざわ正</t>
  </si>
  <si>
    <t>東12</t>
  </si>
  <si>
    <t>備考</t>
  </si>
  <si>
    <t>選挙公営非該当者</t>
  </si>
  <si>
    <t>2015/9/1時点で未請求</t>
  </si>
  <si>
    <t>＠1389</t>
  </si>
  <si>
    <t>＠811</t>
  </si>
  <si>
    <t>＠2851</t>
  </si>
  <si>
    <t>＠2179</t>
  </si>
  <si>
    <t>＠2398</t>
  </si>
  <si>
    <t>＠1984</t>
  </si>
  <si>
    <t>＠2471</t>
  </si>
  <si>
    <t>＠2833</t>
  </si>
  <si>
    <t>ポスター
単価</t>
  </si>
  <si>
    <t>ポスター
枚数</t>
  </si>
  <si>
    <t>ポスター
金額</t>
  </si>
  <si>
    <t>＠2043</t>
  </si>
  <si>
    <t>＠1753</t>
  </si>
  <si>
    <t>＠2497</t>
  </si>
  <si>
    <t>＠2067</t>
  </si>
  <si>
    <t>＠2869</t>
  </si>
  <si>
    <t>＠2781</t>
  </si>
  <si>
    <t>＠1718</t>
  </si>
  <si>
    <t>＠1823</t>
  </si>
  <si>
    <t>＠3159</t>
  </si>
  <si>
    <t>＠2246</t>
  </si>
  <si>
    <t>＠2266</t>
  </si>
  <si>
    <t>＠3136</t>
  </si>
  <si>
    <t>＠1173</t>
  </si>
  <si>
    <t>＠1835</t>
  </si>
  <si>
    <t>＠1829</t>
  </si>
  <si>
    <t>＠1871</t>
  </si>
  <si>
    <t>＠1699</t>
  </si>
  <si>
    <t>＠2352</t>
  </si>
  <si>
    <t>＠1221</t>
  </si>
  <si>
    <t>単価</t>
  </si>
  <si>
    <t>掲示板数</t>
  </si>
  <si>
    <t>掲示板×2</t>
  </si>
  <si>
    <t>＠3903</t>
  </si>
  <si>
    <t>＠2100</t>
  </si>
  <si>
    <t>＠2714</t>
  </si>
  <si>
    <t>＠1376</t>
  </si>
  <si>
    <t>＠1418</t>
  </si>
  <si>
    <t>＠1672</t>
  </si>
  <si>
    <t>＠1488</t>
  </si>
  <si>
    <t>＠1343</t>
  </si>
  <si>
    <t>＠1233</t>
  </si>
  <si>
    <t>＠1266</t>
  </si>
  <si>
    <t>＠2005</t>
  </si>
  <si>
    <t>＠2226</t>
  </si>
  <si>
    <t>＠1275</t>
  </si>
  <si>
    <t>＠1559</t>
  </si>
  <si>
    <t>＠2152</t>
  </si>
  <si>
    <t>＠1167</t>
  </si>
  <si>
    <t>＠1098</t>
  </si>
  <si>
    <t>＠2551</t>
  </si>
  <si>
    <t>＠1663</t>
  </si>
  <si>
    <t>＠1865</t>
  </si>
  <si>
    <t>＠2051</t>
  </si>
  <si>
    <t>＠1389/688</t>
  </si>
  <si>
    <t>＠811/1388</t>
  </si>
  <si>
    <t>＠2851/258</t>
  </si>
  <si>
    <t>＠2179/362</t>
  </si>
  <si>
    <t>＠2398/320</t>
  </si>
  <si>
    <t>＠1984/410</t>
  </si>
  <si>
    <t>＠2471/308</t>
  </si>
  <si>
    <t>＠2833/260</t>
  </si>
  <si>
    <t>備考
単価上限/枚数上限</t>
  </si>
  <si>
    <t>＠2043/394</t>
  </si>
  <si>
    <t>＠1753/486</t>
  </si>
  <si>
    <t>＠2497/304</t>
  </si>
  <si>
    <t>＠2067/388</t>
  </si>
  <si>
    <t>＠1345/724</t>
  </si>
  <si>
    <t>＠2869/256</t>
  </si>
  <si>
    <t>＠2781/266</t>
  </si>
  <si>
    <t>＠1718/500</t>
  </si>
  <si>
    <t>＠3903/178</t>
  </si>
  <si>
    <t>＠1823/460</t>
  </si>
  <si>
    <t>＠3159/228</t>
  </si>
  <si>
    <t>＠2246/348</t>
  </si>
  <si>
    <t>＠2266/344</t>
  </si>
  <si>
    <t>＠3136/230</t>
  </si>
  <si>
    <t>＠1173/912</t>
  </si>
  <si>
    <t>＠1835/456</t>
  </si>
  <si>
    <t>＠1829/458</t>
  </si>
  <si>
    <t>＠1871/444</t>
  </si>
  <si>
    <t>＠1699/508</t>
  </si>
  <si>
    <t>＠2352/328</t>
  </si>
  <si>
    <t>＠1221/850</t>
  </si>
  <si>
    <t>＠2781/266</t>
  </si>
  <si>
    <t>＠2100</t>
  </si>
  <si>
    <t>＠2100/380</t>
  </si>
  <si>
    <t>＠2714/274</t>
  </si>
  <si>
    <t>＠1376/698</t>
  </si>
  <si>
    <t>＠1418/666</t>
  </si>
  <si>
    <t>＠1672/520</t>
  </si>
  <si>
    <t>＠1488/618</t>
  </si>
  <si>
    <t>＠1343/726</t>
  </si>
  <si>
    <t>＠1233/836</t>
  </si>
  <si>
    <t>＠1266/800</t>
  </si>
  <si>
    <t>＠2005/404</t>
  </si>
  <si>
    <t>＠2226/352</t>
  </si>
  <si>
    <t>＠1275/790</t>
  </si>
  <si>
    <t>＠1559/576</t>
  </si>
  <si>
    <t>＠2869/256</t>
  </si>
  <si>
    <t>＠2152/368</t>
  </si>
  <si>
    <t>＠1167/920</t>
  </si>
  <si>
    <t>＠1098/1016</t>
  </si>
  <si>
    <t>＠2551/296</t>
  </si>
  <si>
    <t>＠1663/524</t>
  </si>
  <si>
    <t>＠1865/446</t>
  </si>
  <si>
    <t>＠2051/392</t>
  </si>
  <si>
    <t>＠1345</t>
  </si>
  <si>
    <t>ー</t>
  </si>
  <si>
    <t>順位</t>
  </si>
  <si>
    <t xml:space="preserve">
ポスター
公費負担合
上限金額
</t>
  </si>
  <si>
    <t>北4</t>
  </si>
  <si>
    <t>北5</t>
  </si>
  <si>
    <t>西1</t>
  </si>
  <si>
    <t>西2</t>
  </si>
  <si>
    <t>西5</t>
  </si>
  <si>
    <t>西7</t>
  </si>
  <si>
    <t>西12</t>
  </si>
  <si>
    <t>東3</t>
  </si>
  <si>
    <t>東4</t>
  </si>
  <si>
    <t>東5</t>
  </si>
  <si>
    <t>東7</t>
  </si>
  <si>
    <t>東8</t>
  </si>
  <si>
    <t>東9</t>
  </si>
  <si>
    <t>東10</t>
  </si>
  <si>
    <t>東11</t>
  </si>
  <si>
    <t>南1</t>
  </si>
  <si>
    <t>南2</t>
  </si>
  <si>
    <t>南6</t>
  </si>
  <si>
    <t>南9</t>
  </si>
  <si>
    <t>南13</t>
  </si>
  <si>
    <t>南16</t>
  </si>
  <si>
    <t>南18</t>
  </si>
  <si>
    <t>南20</t>
  </si>
  <si>
    <t>南21</t>
  </si>
  <si>
    <t>南22</t>
  </si>
  <si>
    <t>選挙公営3名</t>
  </si>
  <si>
    <t>選挙公営4名</t>
  </si>
  <si>
    <t>選挙公営6名</t>
  </si>
  <si>
    <t>選挙公営5名</t>
  </si>
  <si>
    <t>選挙公営11名</t>
  </si>
  <si>
    <t>ポスター
金額合計</t>
  </si>
  <si>
    <t xml:space="preserve">
ポスター
公費負担合計
</t>
  </si>
  <si>
    <t>順位</t>
  </si>
  <si>
    <t>選挙区①</t>
  </si>
  <si>
    <t>選挙区②</t>
  </si>
  <si>
    <t>無所属(現)</t>
  </si>
  <si>
    <t>民主党(現)</t>
  </si>
  <si>
    <t>自由民主党(現)</t>
  </si>
  <si>
    <t>○</t>
  </si>
  <si>
    <t>南10</t>
  </si>
  <si>
    <t>木村　勇夫</t>
  </si>
  <si>
    <t>？</t>
  </si>
  <si>
    <t>無所属</t>
  </si>
  <si>
    <t>選挙公営59名</t>
  </si>
  <si>
    <t>選挙公営12名</t>
  </si>
  <si>
    <t>選挙公営16名</t>
  </si>
  <si>
    <t>選挙公営9名</t>
  </si>
  <si>
    <t>選挙公営57名</t>
  </si>
  <si>
    <t>掲示
板数</t>
  </si>
  <si>
    <t>掲示板
×2</t>
  </si>
  <si>
    <t>＠2398/320</t>
  </si>
  <si>
    <t>＠2398</t>
  </si>
  <si>
    <t>○</t>
  </si>
  <si>
    <t>＠1098/1016</t>
  </si>
  <si>
    <t>＠1098</t>
  </si>
  <si>
    <t>○</t>
  </si>
  <si>
    <t>＠1865/446</t>
  </si>
  <si>
    <t>＠1865</t>
  </si>
  <si>
    <t>＠1835/456</t>
  </si>
  <si>
    <t>＠1835</t>
  </si>
  <si>
    <t>＠1559/576</t>
  </si>
  <si>
    <t>＠1559</t>
  </si>
  <si>
    <t>＠1823/460</t>
  </si>
  <si>
    <t>＠1823</t>
  </si>
  <si>
    <t>＠3136/230</t>
  </si>
  <si>
    <t>＠2043/394</t>
  </si>
  <si>
    <t>＠2043</t>
  </si>
  <si>
    <t>○</t>
  </si>
  <si>
    <t>＠2179/362</t>
  </si>
  <si>
    <t>＠2179</t>
  </si>
  <si>
    <t>＠1275/790</t>
  </si>
  <si>
    <t>＠1275</t>
  </si>
  <si>
    <t>＠1663/524</t>
  </si>
  <si>
    <t>＠1663</t>
  </si>
  <si>
    <t>民主党(現)</t>
  </si>
  <si>
    <t>＠1266/800</t>
  </si>
  <si>
    <t>＠1266</t>
  </si>
  <si>
    <t>＠811/1388</t>
  </si>
  <si>
    <t>＠811</t>
  </si>
  <si>
    <t>＠1221/850</t>
  </si>
  <si>
    <t>＠1221</t>
  </si>
  <si>
    <t>＠2497/304</t>
  </si>
  <si>
    <t>＠2497</t>
  </si>
  <si>
    <t>＠1984/410</t>
  </si>
  <si>
    <t>＠1984</t>
  </si>
  <si>
    <t>＠3903/178</t>
  </si>
  <si>
    <t>＠3903</t>
  </si>
  <si>
    <t>＠2551/296</t>
  </si>
  <si>
    <t>＠2551</t>
  </si>
  <si>
    <t>＠1559/576</t>
  </si>
  <si>
    <t>＠1559</t>
  </si>
  <si>
    <t>＠2100/380</t>
  </si>
  <si>
    <t>＠2100</t>
  </si>
  <si>
    <t>＠1389/688</t>
  </si>
  <si>
    <t>＠1389</t>
  </si>
  <si>
    <t>ー</t>
  </si>
  <si>
    <t>＠1871</t>
  </si>
  <si>
    <t>＠3136</t>
  </si>
  <si>
    <t>＠1418/666</t>
  </si>
  <si>
    <t>＠1418</t>
  </si>
  <si>
    <t>＠3903/178</t>
  </si>
  <si>
    <t>＠3903</t>
  </si>
  <si>
    <t>＠1233/836</t>
  </si>
  <si>
    <t>＠1233</t>
  </si>
  <si>
    <t>＠1275/790</t>
  </si>
  <si>
    <t>＠1275</t>
  </si>
  <si>
    <t>＠1266/800</t>
  </si>
  <si>
    <t>＠1266</t>
  </si>
  <si>
    <t>＠2266/344</t>
  </si>
  <si>
    <t>＠2266</t>
  </si>
  <si>
    <t>＠1173/912</t>
  </si>
  <si>
    <t>＠1173</t>
  </si>
  <si>
    <t>＠2352/328</t>
  </si>
  <si>
    <t>＠2352</t>
  </si>
  <si>
    <t>＠1376/698</t>
  </si>
  <si>
    <t>＠1376</t>
  </si>
  <si>
    <t>＠1871/444</t>
  </si>
  <si>
    <t>＠1871</t>
  </si>
  <si>
    <t>＠1984/410</t>
  </si>
  <si>
    <t>＠1984</t>
  </si>
  <si>
    <t>○</t>
  </si>
  <si>
    <t>民主党(現)</t>
  </si>
  <si>
    <t>？</t>
  </si>
  <si>
    <t>＠1753/486</t>
  </si>
  <si>
    <t>＠1829/458</t>
  </si>
  <si>
    <t>＠1829</t>
  </si>
  <si>
    <t>＠2781/266</t>
  </si>
  <si>
    <t>＠2781</t>
  </si>
  <si>
    <t>＠1699/508</t>
  </si>
  <si>
    <t>＠1699</t>
  </si>
  <si>
    <t>＠2714/274</t>
  </si>
  <si>
    <t>＠2714</t>
  </si>
  <si>
    <t>＠2051/392</t>
  </si>
  <si>
    <t>＠2051</t>
  </si>
  <si>
    <t>＠2833/260</t>
  </si>
  <si>
    <t>＠2833</t>
  </si>
  <si>
    <t>＠1389/688</t>
  </si>
  <si>
    <t>＠1389</t>
  </si>
  <si>
    <t>＠2246/348</t>
  </si>
  <si>
    <t>＠2246</t>
  </si>
  <si>
    <t>＠1343/726</t>
  </si>
  <si>
    <t>＠1343</t>
  </si>
  <si>
    <t>＠1345/724</t>
  </si>
  <si>
    <t>＠1345</t>
  </si>
  <si>
    <t>＠2152/368</t>
  </si>
  <si>
    <t>＠2152</t>
  </si>
  <si>
    <t>＠1221/850</t>
  </si>
  <si>
    <t>＠1221</t>
  </si>
  <si>
    <t>＠1167/920</t>
  </si>
  <si>
    <t>＠1167</t>
  </si>
  <si>
    <t>＠1488/618</t>
  </si>
  <si>
    <t>＠1488</t>
  </si>
  <si>
    <t>＠811/1388</t>
  </si>
  <si>
    <t>＠811</t>
  </si>
  <si>
    <t>＠2043/394</t>
  </si>
  <si>
    <t>＠2043</t>
  </si>
  <si>
    <t>＠2869/256</t>
  </si>
  <si>
    <t>＠2869</t>
  </si>
  <si>
    <t>＠2471/308</t>
  </si>
  <si>
    <t>＠2471</t>
  </si>
  <si>
    <r>
      <t>ムダ使い度？</t>
    </r>
    <r>
      <rPr>
        <sz val="11"/>
        <color indexed="40"/>
        <rFont val="ＭＳ Ｐゴシック"/>
        <family val="3"/>
      </rPr>
      <t xml:space="preserve">
公費負担
上限額計額に
対する支出比率
</t>
    </r>
  </si>
  <si>
    <t>党派</t>
  </si>
  <si>
    <t>＠1418/666</t>
  </si>
  <si>
    <t>＠3903/178</t>
  </si>
  <si>
    <t>＠1275/790</t>
  </si>
  <si>
    <t>＠2714/274</t>
  </si>
  <si>
    <t>＠1343/726</t>
  </si>
  <si>
    <t>＠1488/618</t>
  </si>
  <si>
    <t>＠1699/508</t>
  </si>
  <si>
    <t>＠2869/256</t>
  </si>
  <si>
    <t>＠2471/308</t>
  </si>
  <si>
    <t>＠2352/328</t>
  </si>
  <si>
    <t>＠1167/920</t>
  </si>
  <si>
    <t>＠2179/362</t>
  </si>
  <si>
    <t>＠1266/800</t>
  </si>
  <si>
    <t>＠2100/380</t>
  </si>
  <si>
    <t>＠1345/724</t>
  </si>
  <si>
    <t>＠1718/500</t>
  </si>
  <si>
    <t>＠1663/524</t>
  </si>
  <si>
    <t>＠2179/362</t>
  </si>
  <si>
    <r>
      <t>ムダ使い度？</t>
    </r>
    <r>
      <rPr>
        <sz val="11"/>
        <color indexed="40"/>
        <rFont val="ＭＳ Ｐゴシック"/>
        <family val="3"/>
      </rPr>
      <t xml:space="preserve">
公費負担
上限額計額に
対する支出比率
</t>
    </r>
  </si>
  <si>
    <t>＠2051/392</t>
  </si>
  <si>
    <t>＠1173/912</t>
  </si>
  <si>
    <t>＠2246/348</t>
  </si>
  <si>
    <t>＠1389/688</t>
  </si>
  <si>
    <t>＠811/1388</t>
  </si>
  <si>
    <t>＠1376/698</t>
  </si>
  <si>
    <t>＠2851/258</t>
  </si>
  <si>
    <t>＠2067/388</t>
  </si>
  <si>
    <t>＠1718/500</t>
  </si>
  <si>
    <t>＠2551/296</t>
  </si>
  <si>
    <t>＠2266/348</t>
  </si>
  <si>
    <t>＠2398/320</t>
  </si>
  <si>
    <t>＠2005/404</t>
  </si>
  <si>
    <t>＠2100/380</t>
  </si>
  <si>
    <t>＠3159/228</t>
  </si>
  <si>
    <t>＠3159</t>
  </si>
  <si>
    <t>ー</t>
  </si>
  <si>
    <t>しおの正行</t>
  </si>
  <si>
    <t>＠2226</t>
  </si>
  <si>
    <t>＠2005</t>
  </si>
  <si>
    <t>自由民主党(現)</t>
  </si>
  <si>
    <t>無所属(新)</t>
  </si>
  <si>
    <t>＠2551</t>
  </si>
  <si>
    <t>自由民主党(現)</t>
  </si>
  <si>
    <t>＠1098</t>
  </si>
  <si>
    <t>＠1984/410</t>
  </si>
  <si>
    <t>＠1663</t>
  </si>
  <si>
    <t>＠2551</t>
  </si>
  <si>
    <t>＠2833/260</t>
  </si>
  <si>
    <t>＠1865</t>
  </si>
  <si>
    <t>ー</t>
  </si>
  <si>
    <t>＠2051</t>
  </si>
  <si>
    <t>＠2043/394</t>
  </si>
  <si>
    <t>民主党(現)</t>
  </si>
  <si>
    <t>＠1865</t>
  </si>
  <si>
    <t>自由民主党(現)</t>
  </si>
  <si>
    <t>＠1753/486</t>
  </si>
  <si>
    <t>○</t>
  </si>
  <si>
    <t>木村　勇夫</t>
  </si>
  <si>
    <t>？</t>
  </si>
  <si>
    <t>＠2714</t>
  </si>
  <si>
    <t>＠2781</t>
  </si>
  <si>
    <t>＠2067/388</t>
  </si>
  <si>
    <t>＠1345/724</t>
  </si>
  <si>
    <t>＠1376</t>
  </si>
  <si>
    <t>＠1418</t>
  </si>
  <si>
    <t>＠1672</t>
  </si>
  <si>
    <t>＠2869/256</t>
  </si>
  <si>
    <t>＠1343</t>
  </si>
  <si>
    <t>プロジェクトせんたく(新)</t>
  </si>
  <si>
    <t>＠1488</t>
  </si>
  <si>
    <t>＠2781/266</t>
  </si>
  <si>
    <t>＠1718/500</t>
  </si>
  <si>
    <t>＠1233</t>
  </si>
  <si>
    <t>＠1823/460</t>
  </si>
  <si>
    <t>＠3159/228</t>
  </si>
  <si>
    <t>＠2246/348</t>
  </si>
  <si>
    <t>＠2152</t>
  </si>
  <si>
    <t>＠2869</t>
  </si>
  <si>
    <t>＠2266/344</t>
  </si>
  <si>
    <t>＠1167</t>
  </si>
  <si>
    <t>＠3136/230</t>
  </si>
  <si>
    <t>＠1098</t>
  </si>
  <si>
    <t>日本共産党(新)</t>
  </si>
  <si>
    <t>自由民主党(現)</t>
  </si>
  <si>
    <t>プロジェクトせんたく(新)</t>
  </si>
  <si>
    <t>しおの正行</t>
  </si>
  <si>
    <t>民主党(現)</t>
  </si>
  <si>
    <t>木村　勇夫</t>
  </si>
  <si>
    <t>プロジェクトせんたく(新)</t>
  </si>
  <si>
    <t>プロジェクトせんたく</t>
  </si>
  <si>
    <t>公明党</t>
  </si>
  <si>
    <t>自由民主党(新)</t>
  </si>
  <si>
    <t>自由民主党</t>
  </si>
  <si>
    <t>日本共産党(新)</t>
  </si>
  <si>
    <t>日本共産党</t>
  </si>
  <si>
    <t>民主党</t>
  </si>
  <si>
    <t>無所属(現)</t>
  </si>
  <si>
    <t>＠2266/348</t>
  </si>
  <si>
    <r>
      <t>ムダ使い度？</t>
    </r>
    <r>
      <rPr>
        <sz val="11"/>
        <color indexed="40"/>
        <rFont val="ＭＳ Ｐゴシック"/>
        <family val="3"/>
      </rPr>
      <t xml:space="preserve">
公費負担
上限額計額に
対する支出比率</t>
    </r>
  </si>
  <si>
    <t>鴻巣市</t>
  </si>
  <si>
    <t>深谷市・美里町・寄居町</t>
  </si>
  <si>
    <t>入間市</t>
  </si>
  <si>
    <t>本庄市・神川町・上里町</t>
  </si>
  <si>
    <t>幸手市・杉戸町</t>
  </si>
  <si>
    <t>戸田市</t>
  </si>
  <si>
    <t>蓮田市</t>
  </si>
  <si>
    <t>所沢市</t>
  </si>
  <si>
    <t>東松山市・川島町・吉見町</t>
  </si>
  <si>
    <t>上尾市・伊奈町</t>
  </si>
  <si>
    <t>八潮市</t>
  </si>
  <si>
    <t>和光市</t>
  </si>
  <si>
    <t>朝霞市</t>
  </si>
  <si>
    <t>久喜市</t>
  </si>
  <si>
    <t>ふじみ野市・三芳町</t>
  </si>
  <si>
    <t>三郷市</t>
  </si>
  <si>
    <t>新座市</t>
  </si>
  <si>
    <t>川口市</t>
  </si>
  <si>
    <t>草加市</t>
  </si>
  <si>
    <t>春日部市</t>
  </si>
  <si>
    <t>川越市</t>
  </si>
  <si>
    <t>越谷市</t>
  </si>
  <si>
    <t>熊谷市</t>
  </si>
  <si>
    <t>さいたま市見沼区</t>
  </si>
  <si>
    <t>加須市</t>
  </si>
  <si>
    <t>さいたま市浦和区</t>
  </si>
  <si>
    <t>ー</t>
  </si>
  <si>
    <t>ポスター
公費負担率</t>
  </si>
  <si>
    <t>（改定）
単価</t>
  </si>
  <si>
    <t>（改定)
ポスター
金額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</si>
</sst>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);[Red]\(#,##0\)"/>
    <numFmt numFmtId="180" formatCode="#,##0.00_);[Red]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00_);[Red]\(#,##0.000000\)"/>
    <numFmt numFmtId="186" formatCode="#,##0.00000_);[Red]\(#,##0.00000\)"/>
    <numFmt numFmtId="187" formatCode="#,##0.000_);[Red]\(#,##0.000\)"/>
    <numFmt numFmtId="188" formatCode="#,##0.0000_);[Red]\(#,##0.0000\)"/>
    <numFmt numFmtId="189" formatCode="0.000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color indexed="40"/>
      <name val="ＭＳ ゴシック"/>
      <family val="3"/>
    </font>
    <font>
      <sz val="10"/>
      <color indexed="40"/>
      <name val="ＭＳ Ｐゴシック"/>
      <family val="3"/>
    </font>
    <font>
      <sz val="10"/>
      <color indexed="41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1"/>
      <color indexed="40"/>
      <name val="ＭＳ Ｐゴシック"/>
      <family val="3"/>
    </font>
    <font>
      <sz val="11"/>
      <color indexed="4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40"/>
      <name val="Calibri"/>
      <family val="3"/>
    </font>
    <font>
      <sz val="11"/>
      <color indexed="10"/>
      <name val="Calibri"/>
      <family val="3"/>
    </font>
    <font>
      <sz val="11"/>
      <color indexed="41"/>
      <name val="Calibri"/>
      <family val="3"/>
    </font>
    <font>
      <sz val="11"/>
      <name val="Cambria"/>
      <family val="3"/>
    </font>
    <font>
      <sz val="11"/>
      <color indexed="40"/>
      <name val="Cambria"/>
      <family val="3"/>
    </font>
    <font>
      <sz val="11"/>
      <color indexed="41"/>
      <name val="Cambria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4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/>
      <bottom style="thin"/>
      <diagonal style="thin">
        <color indexed="8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5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179" fontId="3" fillId="0" borderId="11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179" fontId="3" fillId="0" borderId="13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180" fontId="3" fillId="0" borderId="13" xfId="0" applyNumberFormat="1" applyFont="1" applyFill="1" applyBorder="1" applyAlignment="1">
      <alignment horizontal="right"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179" fontId="3" fillId="0" borderId="14" xfId="0" applyNumberFormat="1" applyFont="1" applyFill="1" applyBorder="1" applyAlignment="1">
      <alignment horizontal="right" vertical="center" wrapText="1"/>
    </xf>
    <xf numFmtId="179" fontId="3" fillId="33" borderId="14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79" fontId="3" fillId="33" borderId="14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179" fontId="3" fillId="34" borderId="10" xfId="0" applyNumberFormat="1" applyFont="1" applyFill="1" applyBorder="1" applyAlignment="1">
      <alignment horizontal="right" vertical="center" wrapText="1"/>
    </xf>
    <xf numFmtId="179" fontId="3" fillId="34" borderId="14" xfId="0" applyNumberFormat="1" applyFont="1" applyFill="1" applyBorder="1" applyAlignment="1">
      <alignment horizontal="right" vertical="center" wrapText="1"/>
    </xf>
    <xf numFmtId="179" fontId="4" fillId="34" borderId="13" xfId="0" applyNumberFormat="1" applyFont="1" applyFill="1" applyBorder="1" applyAlignment="1">
      <alignment horizontal="right" vertical="center" wrapText="1"/>
    </xf>
    <xf numFmtId="179" fontId="3" fillId="34" borderId="12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180" fontId="4" fillId="0" borderId="13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vertical="center"/>
    </xf>
    <xf numFmtId="186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0" fillId="0" borderId="14" xfId="0" applyFont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9" fontId="3" fillId="0" borderId="16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right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10" fontId="3" fillId="0" borderId="17" xfId="0" applyNumberFormat="1" applyFont="1" applyFill="1" applyBorder="1" applyAlignment="1">
      <alignment horizontal="right" vertical="center" wrapText="1"/>
    </xf>
    <xf numFmtId="179" fontId="3" fillId="33" borderId="19" xfId="0" applyNumberFormat="1" applyFont="1" applyFill="1" applyBorder="1" applyAlignment="1">
      <alignment horizontal="right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right" vertical="center" wrapText="1"/>
    </xf>
    <xf numFmtId="10" fontId="3" fillId="0" borderId="14" xfId="0" applyNumberFormat="1" applyFont="1" applyFill="1" applyBorder="1" applyAlignment="1">
      <alignment horizontal="left" vertical="center" wrapText="1"/>
    </xf>
    <xf numFmtId="180" fontId="4" fillId="0" borderId="20" xfId="0" applyNumberFormat="1" applyFont="1" applyFill="1" applyBorder="1" applyAlignment="1">
      <alignment horizontal="right" vertical="center" wrapText="1"/>
    </xf>
    <xf numFmtId="179" fontId="4" fillId="0" borderId="20" xfId="0" applyNumberFormat="1" applyFont="1" applyFill="1" applyBorder="1" applyAlignment="1">
      <alignment horizontal="right" vertical="center" wrapText="1"/>
    </xf>
    <xf numFmtId="179" fontId="3" fillId="0" borderId="20" xfId="0" applyNumberFormat="1" applyFont="1" applyFill="1" applyBorder="1" applyAlignment="1">
      <alignment horizontal="right" vertical="center" wrapText="1"/>
    </xf>
    <xf numFmtId="179" fontId="3" fillId="0" borderId="17" xfId="0" applyNumberFormat="1" applyFont="1" applyFill="1" applyBorder="1" applyAlignment="1">
      <alignment horizontal="right" vertical="center" wrapText="1"/>
    </xf>
    <xf numFmtId="179" fontId="3" fillId="0" borderId="16" xfId="0" applyNumberFormat="1" applyFont="1" applyFill="1" applyBorder="1" applyAlignment="1">
      <alignment horizontal="right" vertical="center" wrapText="1"/>
    </xf>
    <xf numFmtId="180" fontId="3" fillId="0" borderId="21" xfId="0" applyNumberFormat="1" applyFont="1" applyFill="1" applyBorder="1" applyAlignment="1">
      <alignment horizontal="right" vertical="center" wrapText="1"/>
    </xf>
    <xf numFmtId="179" fontId="3" fillId="0" borderId="21" xfId="0" applyNumberFormat="1" applyFont="1" applyFill="1" applyBorder="1" applyAlignment="1">
      <alignment horizontal="right" vertical="center" wrapText="1"/>
    </xf>
    <xf numFmtId="180" fontId="3" fillId="0" borderId="20" xfId="0" applyNumberFormat="1" applyFont="1" applyFill="1" applyBorder="1" applyAlignment="1">
      <alignment horizontal="right" vertical="center" wrapText="1"/>
    </xf>
    <xf numFmtId="180" fontId="4" fillId="34" borderId="10" xfId="0" applyNumberFormat="1" applyFont="1" applyFill="1" applyBorder="1" applyAlignment="1">
      <alignment horizontal="right" vertical="center" wrapText="1"/>
    </xf>
    <xf numFmtId="10" fontId="3" fillId="34" borderId="17" xfId="0" applyNumberFormat="1" applyFont="1" applyFill="1" applyBorder="1" applyAlignment="1">
      <alignment horizontal="right" vertical="center" wrapText="1"/>
    </xf>
    <xf numFmtId="180" fontId="3" fillId="34" borderId="14" xfId="0" applyNumberFormat="1" applyFont="1" applyFill="1" applyBorder="1" applyAlignment="1">
      <alignment horizontal="right" vertical="center" wrapText="1"/>
    </xf>
    <xf numFmtId="180" fontId="3" fillId="34" borderId="13" xfId="0" applyNumberFormat="1" applyFont="1" applyFill="1" applyBorder="1" applyAlignment="1">
      <alignment horizontal="right" vertical="center" wrapText="1"/>
    </xf>
    <xf numFmtId="179" fontId="3" fillId="34" borderId="13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7" fillId="34" borderId="14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10" fontId="47" fillId="0" borderId="0" xfId="0" applyNumberFormat="1" applyFont="1" applyAlignment="1">
      <alignment vertical="center"/>
    </xf>
    <xf numFmtId="0" fontId="48" fillId="33" borderId="16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9" fillId="33" borderId="17" xfId="0" applyNumberFormat="1" applyFont="1" applyFill="1" applyBorder="1" applyAlignment="1">
      <alignment horizontal="center" vertical="center" wrapText="1"/>
    </xf>
    <xf numFmtId="0" fontId="49" fillId="33" borderId="14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177" fontId="48" fillId="0" borderId="16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180" fontId="48" fillId="34" borderId="10" xfId="0" applyNumberFormat="1" applyFont="1" applyFill="1" applyBorder="1" applyAlignment="1">
      <alignment horizontal="right" vertical="center" wrapText="1"/>
    </xf>
    <xf numFmtId="179" fontId="48" fillId="34" borderId="10" xfId="0" applyNumberFormat="1" applyFont="1" applyFill="1" applyBorder="1" applyAlignment="1">
      <alignment horizontal="right" vertical="center" wrapText="1"/>
    </xf>
    <xf numFmtId="179" fontId="48" fillId="0" borderId="10" xfId="0" applyNumberFormat="1" applyFont="1" applyFill="1" applyBorder="1" applyAlignment="1">
      <alignment horizontal="right" vertical="center" wrapText="1"/>
    </xf>
    <xf numFmtId="10" fontId="48" fillId="34" borderId="17" xfId="0" applyNumberFormat="1" applyFont="1" applyFill="1" applyBorder="1" applyAlignment="1">
      <alignment horizontal="right" vertical="center" wrapText="1"/>
    </xf>
    <xf numFmtId="49" fontId="48" fillId="0" borderId="14" xfId="0" applyNumberFormat="1" applyFont="1" applyFill="1" applyBorder="1" applyAlignment="1">
      <alignment horizontal="left" vertical="center" wrapText="1"/>
    </xf>
    <xf numFmtId="180" fontId="48" fillId="0" borderId="10" xfId="0" applyNumberFormat="1" applyFont="1" applyFill="1" applyBorder="1" applyAlignment="1">
      <alignment horizontal="right" vertical="center" wrapText="1"/>
    </xf>
    <xf numFmtId="10" fontId="48" fillId="0" borderId="17" xfId="0" applyNumberFormat="1" applyFont="1" applyFill="1" applyBorder="1" applyAlignment="1">
      <alignment horizontal="right" vertical="center" wrapText="1"/>
    </xf>
    <xf numFmtId="180" fontId="48" fillId="0" borderId="12" xfId="0" applyNumberFormat="1" applyFont="1" applyFill="1" applyBorder="1" applyAlignment="1">
      <alignment horizontal="right" vertical="center" wrapText="1"/>
    </xf>
    <xf numFmtId="179" fontId="48" fillId="34" borderId="12" xfId="0" applyNumberFormat="1" applyFont="1" applyFill="1" applyBorder="1" applyAlignment="1">
      <alignment horizontal="right" vertical="center" wrapText="1"/>
    </xf>
    <xf numFmtId="180" fontId="48" fillId="0" borderId="14" xfId="0" applyNumberFormat="1" applyFont="1" applyFill="1" applyBorder="1" applyAlignment="1">
      <alignment horizontal="right" vertical="center" wrapText="1"/>
    </xf>
    <xf numFmtId="179" fontId="48" fillId="34" borderId="14" xfId="0" applyNumberFormat="1" applyFont="1" applyFill="1" applyBorder="1" applyAlignment="1">
      <alignment horizontal="right" vertical="center" wrapText="1"/>
    </xf>
    <xf numFmtId="180" fontId="48" fillId="0" borderId="13" xfId="0" applyNumberFormat="1" applyFont="1" applyFill="1" applyBorder="1" applyAlignment="1">
      <alignment horizontal="right" vertical="center" wrapText="1"/>
    </xf>
    <xf numFmtId="179" fontId="48" fillId="34" borderId="13" xfId="0" applyNumberFormat="1" applyFont="1" applyFill="1" applyBorder="1" applyAlignment="1">
      <alignment horizontal="right" vertical="center" wrapText="1"/>
    </xf>
    <xf numFmtId="180" fontId="48" fillId="0" borderId="13" xfId="0" applyNumberFormat="1" applyFont="1" applyFill="1" applyBorder="1" applyAlignment="1">
      <alignment horizontal="center" vertical="center" wrapText="1"/>
    </xf>
    <xf numFmtId="179" fontId="48" fillId="0" borderId="13" xfId="0" applyNumberFormat="1" applyFont="1" applyFill="1" applyBorder="1" applyAlignment="1">
      <alignment horizontal="center" vertical="center" wrapText="1"/>
    </xf>
    <xf numFmtId="180" fontId="48" fillId="34" borderId="24" xfId="0" applyNumberFormat="1" applyFont="1" applyFill="1" applyBorder="1" applyAlignment="1">
      <alignment horizontal="right" vertical="center" wrapText="1"/>
    </xf>
    <xf numFmtId="10" fontId="48" fillId="0" borderId="10" xfId="0" applyNumberFormat="1" applyFont="1" applyFill="1" applyBorder="1" applyAlignment="1">
      <alignment horizontal="right" vertical="center" wrapText="1"/>
    </xf>
    <xf numFmtId="180" fontId="48" fillId="0" borderId="24" xfId="0" applyNumberFormat="1" applyFont="1" applyFill="1" applyBorder="1" applyAlignment="1">
      <alignment horizontal="right" vertical="center" wrapText="1"/>
    </xf>
    <xf numFmtId="180" fontId="48" fillId="34" borderId="12" xfId="0" applyNumberFormat="1" applyFont="1" applyFill="1" applyBorder="1" applyAlignment="1">
      <alignment horizontal="right" vertical="center" wrapText="1"/>
    </xf>
    <xf numFmtId="179" fontId="48" fillId="0" borderId="12" xfId="0" applyNumberFormat="1" applyFont="1" applyFill="1" applyBorder="1" applyAlignment="1">
      <alignment horizontal="right" vertical="center" wrapText="1"/>
    </xf>
    <xf numFmtId="179" fontId="48" fillId="0" borderId="16" xfId="0" applyNumberFormat="1" applyFont="1" applyFill="1" applyBorder="1" applyAlignment="1">
      <alignment horizontal="right" vertical="center" wrapText="1"/>
    </xf>
    <xf numFmtId="179" fontId="48" fillId="0" borderId="14" xfId="0" applyNumberFormat="1" applyFont="1" applyFill="1" applyBorder="1" applyAlignment="1">
      <alignment horizontal="right" vertical="center" wrapText="1"/>
    </xf>
    <xf numFmtId="179" fontId="48" fillId="0" borderId="13" xfId="0" applyNumberFormat="1" applyFont="1" applyFill="1" applyBorder="1" applyAlignment="1">
      <alignment horizontal="right" vertical="center" wrapText="1"/>
    </xf>
    <xf numFmtId="177" fontId="48" fillId="0" borderId="12" xfId="0" applyNumberFormat="1" applyFont="1" applyFill="1" applyBorder="1" applyAlignment="1">
      <alignment horizontal="center" vertical="center" wrapText="1"/>
    </xf>
    <xf numFmtId="180" fontId="50" fillId="0" borderId="10" xfId="0" applyNumberFormat="1" applyFont="1" applyFill="1" applyBorder="1" applyAlignment="1">
      <alignment horizontal="right" vertical="center" wrapText="1"/>
    </xf>
    <xf numFmtId="179" fontId="50" fillId="34" borderId="10" xfId="0" applyNumberFormat="1" applyFont="1" applyFill="1" applyBorder="1" applyAlignment="1">
      <alignment horizontal="right" vertical="center" wrapText="1"/>
    </xf>
    <xf numFmtId="180" fontId="50" fillId="34" borderId="24" xfId="0" applyNumberFormat="1" applyFont="1" applyFill="1" applyBorder="1" applyAlignment="1">
      <alignment horizontal="right" vertical="center" wrapText="1"/>
    </xf>
    <xf numFmtId="179" fontId="50" fillId="0" borderId="10" xfId="0" applyNumberFormat="1" applyFont="1" applyFill="1" applyBorder="1" applyAlignment="1">
      <alignment horizontal="right" vertical="center" wrapText="1"/>
    </xf>
    <xf numFmtId="186" fontId="48" fillId="0" borderId="10" xfId="0" applyNumberFormat="1" applyFont="1" applyFill="1" applyBorder="1" applyAlignment="1">
      <alignment horizontal="right" vertical="center" wrapText="1"/>
    </xf>
    <xf numFmtId="177" fontId="48" fillId="0" borderId="15" xfId="0" applyNumberFormat="1" applyFont="1" applyFill="1" applyBorder="1" applyAlignment="1">
      <alignment horizontal="center" vertical="center" wrapText="1"/>
    </xf>
    <xf numFmtId="188" fontId="48" fillId="0" borderId="10" xfId="0" applyNumberFormat="1" applyFont="1" applyFill="1" applyBorder="1" applyAlignment="1">
      <alignment horizontal="right" vertical="center" wrapText="1"/>
    </xf>
    <xf numFmtId="187" fontId="48" fillId="0" borderId="10" xfId="0" applyNumberFormat="1" applyFont="1" applyFill="1" applyBorder="1" applyAlignment="1">
      <alignment horizontal="right" vertical="center" wrapText="1"/>
    </xf>
    <xf numFmtId="177" fontId="48" fillId="0" borderId="25" xfId="0" applyNumberFormat="1" applyFont="1" applyFill="1" applyBorder="1" applyAlignment="1">
      <alignment horizontal="center" vertical="center" wrapText="1"/>
    </xf>
    <xf numFmtId="10" fontId="48" fillId="0" borderId="15" xfId="0" applyNumberFormat="1" applyFont="1" applyFill="1" applyBorder="1" applyAlignment="1">
      <alignment horizontal="right" vertical="center" wrapText="1"/>
    </xf>
    <xf numFmtId="49" fontId="48" fillId="0" borderId="22" xfId="0" applyNumberFormat="1" applyFont="1" applyFill="1" applyBorder="1" applyAlignment="1">
      <alignment horizontal="left" vertical="center" wrapText="1"/>
    </xf>
    <xf numFmtId="177" fontId="48" fillId="0" borderId="14" xfId="0" applyNumberFormat="1" applyFont="1" applyFill="1" applyBorder="1" applyAlignment="1">
      <alignment horizontal="center" vertical="center" wrapText="1"/>
    </xf>
    <xf numFmtId="10" fontId="48" fillId="0" borderId="14" xfId="0" applyNumberFormat="1" applyFont="1" applyFill="1" applyBorder="1" applyAlignment="1">
      <alignment horizontal="right" vertical="center" wrapText="1"/>
    </xf>
    <xf numFmtId="177" fontId="48" fillId="0" borderId="26" xfId="0" applyNumberFormat="1" applyFont="1" applyFill="1" applyBorder="1" applyAlignment="1">
      <alignment horizontal="center" vertical="center" wrapText="1"/>
    </xf>
    <xf numFmtId="177" fontId="48" fillId="0" borderId="18" xfId="0" applyNumberFormat="1" applyFont="1" applyFill="1" applyBorder="1" applyAlignment="1">
      <alignment horizontal="center" vertical="center" wrapText="1"/>
    </xf>
    <xf numFmtId="179" fontId="48" fillId="0" borderId="27" xfId="0" applyNumberFormat="1" applyFont="1" applyFill="1" applyBorder="1" applyAlignment="1">
      <alignment horizontal="right" vertical="center" wrapText="1"/>
    </xf>
    <xf numFmtId="10" fontId="48" fillId="0" borderId="28" xfId="0" applyNumberFormat="1" applyFont="1" applyFill="1" applyBorder="1" applyAlignment="1">
      <alignment horizontal="right" vertical="center" wrapText="1"/>
    </xf>
    <xf numFmtId="49" fontId="48" fillId="0" borderId="23" xfId="0" applyNumberFormat="1" applyFont="1" applyFill="1" applyBorder="1" applyAlignment="1">
      <alignment horizontal="left" vertical="center" wrapText="1"/>
    </xf>
    <xf numFmtId="177" fontId="48" fillId="0" borderId="29" xfId="0" applyNumberFormat="1" applyFont="1" applyFill="1" applyBorder="1" applyAlignment="1">
      <alignment horizontal="center" vertical="center" wrapText="1"/>
    </xf>
    <xf numFmtId="177" fontId="48" fillId="0" borderId="30" xfId="0" applyNumberFormat="1" applyFont="1" applyFill="1" applyBorder="1" applyAlignment="1">
      <alignment horizontal="center" vertical="center" wrapText="1"/>
    </xf>
    <xf numFmtId="177" fontId="48" fillId="0" borderId="31" xfId="0" applyNumberFormat="1" applyFont="1" applyFill="1" applyBorder="1" applyAlignment="1">
      <alignment horizontal="center" vertical="center" wrapText="1"/>
    </xf>
    <xf numFmtId="180" fontId="50" fillId="0" borderId="10" xfId="0" applyNumberFormat="1" applyFont="1" applyFill="1" applyBorder="1" applyAlignment="1">
      <alignment horizontal="center" vertical="center" wrapText="1"/>
    </xf>
    <xf numFmtId="179" fontId="50" fillId="0" borderId="10" xfId="0" applyNumberFormat="1" applyFont="1" applyFill="1" applyBorder="1" applyAlignment="1">
      <alignment horizontal="center" vertical="center" wrapText="1"/>
    </xf>
    <xf numFmtId="179" fontId="48" fillId="0" borderId="10" xfId="0" applyNumberFormat="1" applyFont="1" applyFill="1" applyBorder="1" applyAlignment="1">
      <alignment horizontal="center" vertical="center" wrapText="1"/>
    </xf>
    <xf numFmtId="179" fontId="48" fillId="0" borderId="17" xfId="0" applyNumberFormat="1" applyFont="1" applyFill="1" applyBorder="1" applyAlignment="1">
      <alignment horizontal="center" vertical="center" wrapText="1"/>
    </xf>
    <xf numFmtId="180" fontId="50" fillId="0" borderId="24" xfId="0" applyNumberFormat="1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179" fontId="48" fillId="33" borderId="14" xfId="0" applyNumberFormat="1" applyFont="1" applyFill="1" applyBorder="1" applyAlignment="1">
      <alignment horizontal="right" vertical="center" wrapText="1"/>
    </xf>
    <xf numFmtId="179" fontId="48" fillId="33" borderId="19" xfId="0" applyNumberFormat="1" applyFont="1" applyFill="1" applyBorder="1" applyAlignment="1">
      <alignment horizontal="right" vertical="center" wrapText="1"/>
    </xf>
    <xf numFmtId="49" fontId="47" fillId="0" borderId="14" xfId="0" applyNumberFormat="1" applyFont="1" applyBorder="1" applyAlignment="1">
      <alignment horizontal="center" vertical="center"/>
    </xf>
    <xf numFmtId="0" fontId="47" fillId="0" borderId="14" xfId="0" applyNumberFormat="1" applyFont="1" applyBorder="1" applyAlignment="1">
      <alignment horizontal="center" vertical="center"/>
    </xf>
    <xf numFmtId="49" fontId="47" fillId="0" borderId="31" xfId="0" applyNumberFormat="1" applyFont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12" fillId="33" borderId="16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7" fontId="12" fillId="0" borderId="16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right" vertical="center" wrapText="1"/>
    </xf>
    <xf numFmtId="179" fontId="12" fillId="0" borderId="10" xfId="0" applyNumberFormat="1" applyFont="1" applyFill="1" applyBorder="1" applyAlignment="1">
      <alignment horizontal="right" vertical="center" wrapText="1"/>
    </xf>
    <xf numFmtId="10" fontId="12" fillId="0" borderId="17" xfId="0" applyNumberFormat="1" applyFont="1" applyFill="1" applyBorder="1" applyAlignment="1">
      <alignment horizontal="righ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179" fontId="12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180" fontId="12" fillId="34" borderId="10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center" vertical="center"/>
    </xf>
    <xf numFmtId="177" fontId="12" fillId="35" borderId="16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180" fontId="12" fillId="35" borderId="10" xfId="0" applyNumberFormat="1" applyFont="1" applyFill="1" applyBorder="1" applyAlignment="1">
      <alignment horizontal="right" vertical="center" wrapText="1"/>
    </xf>
    <xf numFmtId="179" fontId="12" fillId="35" borderId="10" xfId="0" applyNumberFormat="1" applyFont="1" applyFill="1" applyBorder="1" applyAlignment="1">
      <alignment horizontal="right" vertical="center" wrapText="1"/>
    </xf>
    <xf numFmtId="10" fontId="12" fillId="35" borderId="17" xfId="0" applyNumberFormat="1" applyFont="1" applyFill="1" applyBorder="1" applyAlignment="1">
      <alignment horizontal="right" vertical="center" wrapText="1"/>
    </xf>
    <xf numFmtId="49" fontId="12" fillId="35" borderId="14" xfId="0" applyNumberFormat="1" applyFont="1" applyFill="1" applyBorder="1" applyAlignment="1">
      <alignment horizontal="left" vertical="center" wrapText="1"/>
    </xf>
    <xf numFmtId="186" fontId="12" fillId="0" borderId="10" xfId="0" applyNumberFormat="1" applyFont="1" applyFill="1" applyBorder="1" applyAlignment="1">
      <alignment horizontal="right" vertical="center" wrapText="1"/>
    </xf>
    <xf numFmtId="188" fontId="12" fillId="0" borderId="10" xfId="0" applyNumberFormat="1" applyFont="1" applyFill="1" applyBorder="1" applyAlignment="1">
      <alignment horizontal="right" vertical="center" wrapText="1"/>
    </xf>
    <xf numFmtId="180" fontId="13" fillId="0" borderId="10" xfId="0" applyNumberFormat="1" applyFont="1" applyFill="1" applyBorder="1" applyAlignment="1">
      <alignment horizontal="right" vertical="center" wrapText="1"/>
    </xf>
    <xf numFmtId="179" fontId="13" fillId="0" borderId="10" xfId="0" applyNumberFormat="1" applyFont="1" applyFill="1" applyBorder="1" applyAlignment="1">
      <alignment horizontal="right" vertical="center" wrapText="1"/>
    </xf>
    <xf numFmtId="177" fontId="12" fillId="35" borderId="10" xfId="0" applyNumberFormat="1" applyFont="1" applyFill="1" applyBorder="1" applyAlignment="1">
      <alignment horizontal="center" vertical="center" wrapText="1"/>
    </xf>
    <xf numFmtId="10" fontId="12" fillId="34" borderId="17" xfId="0" applyNumberFormat="1" applyFont="1" applyFill="1" applyBorder="1" applyAlignment="1">
      <alignment horizontal="right" vertical="center" wrapText="1"/>
    </xf>
    <xf numFmtId="180" fontId="12" fillId="34" borderId="12" xfId="0" applyNumberFormat="1" applyFont="1" applyFill="1" applyBorder="1" applyAlignment="1">
      <alignment horizontal="right" vertical="center" wrapText="1"/>
    </xf>
    <xf numFmtId="179" fontId="12" fillId="34" borderId="12" xfId="0" applyNumberFormat="1" applyFont="1" applyFill="1" applyBorder="1" applyAlignment="1">
      <alignment horizontal="right" vertical="center" wrapText="1"/>
    </xf>
    <xf numFmtId="180" fontId="12" fillId="34" borderId="14" xfId="0" applyNumberFormat="1" applyFont="1" applyFill="1" applyBorder="1" applyAlignment="1">
      <alignment horizontal="right" vertical="center" wrapText="1"/>
    </xf>
    <xf numFmtId="179" fontId="12" fillId="34" borderId="14" xfId="0" applyNumberFormat="1" applyFont="1" applyFill="1" applyBorder="1" applyAlignment="1">
      <alignment horizontal="right" vertical="center" wrapText="1"/>
    </xf>
    <xf numFmtId="180" fontId="12" fillId="0" borderId="14" xfId="0" applyNumberFormat="1" applyFont="1" applyFill="1" applyBorder="1" applyAlignment="1">
      <alignment horizontal="right" vertical="center" wrapText="1"/>
    </xf>
    <xf numFmtId="180" fontId="12" fillId="0" borderId="13" xfId="0" applyNumberFormat="1" applyFont="1" applyFill="1" applyBorder="1" applyAlignment="1">
      <alignment horizontal="right" vertical="center" wrapText="1"/>
    </xf>
    <xf numFmtId="179" fontId="12" fillId="34" borderId="13" xfId="0" applyNumberFormat="1" applyFont="1" applyFill="1" applyBorder="1" applyAlignment="1">
      <alignment horizontal="right" vertical="center" wrapText="1"/>
    </xf>
    <xf numFmtId="180" fontId="12" fillId="0" borderId="12" xfId="0" applyNumberFormat="1" applyFont="1" applyFill="1" applyBorder="1" applyAlignment="1">
      <alignment horizontal="right" vertical="center" wrapText="1"/>
    </xf>
    <xf numFmtId="179" fontId="12" fillId="0" borderId="14" xfId="0" applyNumberFormat="1" applyFont="1" applyFill="1" applyBorder="1" applyAlignment="1">
      <alignment horizontal="right" vertical="center" wrapText="1"/>
    </xf>
    <xf numFmtId="179" fontId="12" fillId="0" borderId="13" xfId="0" applyNumberFormat="1" applyFont="1" applyFill="1" applyBorder="1" applyAlignment="1">
      <alignment horizontal="right" vertical="center" wrapText="1"/>
    </xf>
    <xf numFmtId="180" fontId="12" fillId="34" borderId="24" xfId="0" applyNumberFormat="1" applyFont="1" applyFill="1" applyBorder="1" applyAlignment="1">
      <alignment horizontal="right" vertical="center" wrapText="1"/>
    </xf>
    <xf numFmtId="10" fontId="12" fillId="0" borderId="10" xfId="0" applyNumberFormat="1" applyFont="1" applyFill="1" applyBorder="1" applyAlignment="1">
      <alignment horizontal="right" vertical="center" wrapText="1"/>
    </xf>
    <xf numFmtId="180" fontId="12" fillId="0" borderId="24" xfId="0" applyNumberFormat="1" applyFont="1" applyFill="1" applyBorder="1" applyAlignment="1">
      <alignment horizontal="right" vertical="center" wrapText="1"/>
    </xf>
    <xf numFmtId="179" fontId="12" fillId="0" borderId="12" xfId="0" applyNumberFormat="1" applyFont="1" applyFill="1" applyBorder="1" applyAlignment="1">
      <alignment horizontal="right" vertical="center" wrapText="1"/>
    </xf>
    <xf numFmtId="179" fontId="12" fillId="0" borderId="16" xfId="0" applyNumberFormat="1" applyFont="1" applyFill="1" applyBorder="1" applyAlignment="1">
      <alignment horizontal="right" vertical="center" wrapText="1"/>
    </xf>
    <xf numFmtId="179" fontId="13" fillId="34" borderId="10" xfId="0" applyNumberFormat="1" applyFont="1" applyFill="1" applyBorder="1" applyAlignment="1">
      <alignment horizontal="right" vertical="center" wrapText="1"/>
    </xf>
    <xf numFmtId="180" fontId="13" fillId="34" borderId="10" xfId="0" applyNumberFormat="1" applyFont="1" applyFill="1" applyBorder="1" applyAlignment="1">
      <alignment horizontal="right" vertical="center" wrapText="1"/>
    </xf>
    <xf numFmtId="187" fontId="12" fillId="0" borderId="10" xfId="0" applyNumberFormat="1" applyFont="1" applyFill="1" applyBorder="1" applyAlignment="1">
      <alignment horizontal="right" vertical="center" wrapText="1"/>
    </xf>
    <xf numFmtId="177" fontId="12" fillId="0" borderId="12" xfId="0" applyNumberFormat="1" applyFont="1" applyFill="1" applyBorder="1" applyAlignment="1">
      <alignment horizontal="center" vertical="center" wrapText="1"/>
    </xf>
    <xf numFmtId="177" fontId="12" fillId="35" borderId="12" xfId="0" applyNumberFormat="1" applyFont="1" applyFill="1" applyBorder="1" applyAlignment="1">
      <alignment horizontal="center" vertical="center" wrapText="1"/>
    </xf>
    <xf numFmtId="179" fontId="12" fillId="35" borderId="12" xfId="0" applyNumberFormat="1" applyFont="1" applyFill="1" applyBorder="1" applyAlignment="1">
      <alignment horizontal="right" vertical="center" wrapText="1"/>
    </xf>
    <xf numFmtId="177" fontId="12" fillId="0" borderId="15" xfId="0" applyNumberFormat="1" applyFont="1" applyFill="1" applyBorder="1" applyAlignment="1">
      <alignment horizontal="center" vertical="center" wrapText="1"/>
    </xf>
    <xf numFmtId="177" fontId="12" fillId="0" borderId="25" xfId="0" applyNumberFormat="1" applyFont="1" applyFill="1" applyBorder="1" applyAlignment="1">
      <alignment horizontal="center" vertical="center" wrapText="1"/>
    </xf>
    <xf numFmtId="10" fontId="12" fillId="0" borderId="15" xfId="0" applyNumberFormat="1" applyFont="1" applyFill="1" applyBorder="1" applyAlignment="1">
      <alignment horizontal="right" vertical="center" wrapText="1"/>
    </xf>
    <xf numFmtId="49" fontId="12" fillId="0" borderId="22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177" fontId="12" fillId="0" borderId="14" xfId="0" applyNumberFormat="1" applyFont="1" applyFill="1" applyBorder="1" applyAlignment="1">
      <alignment horizontal="center" vertical="center" wrapText="1"/>
    </xf>
    <xf numFmtId="10" fontId="12" fillId="0" borderId="14" xfId="0" applyNumberFormat="1" applyFont="1" applyFill="1" applyBorder="1" applyAlignment="1">
      <alignment horizontal="right" vertical="center" wrapText="1"/>
    </xf>
    <xf numFmtId="10" fontId="12" fillId="34" borderId="14" xfId="0" applyNumberFormat="1" applyFont="1" applyFill="1" applyBorder="1" applyAlignment="1">
      <alignment horizontal="right" vertical="center" wrapText="1"/>
    </xf>
    <xf numFmtId="177" fontId="12" fillId="0" borderId="26" xfId="0" applyNumberFormat="1" applyFont="1" applyFill="1" applyBorder="1" applyAlignment="1">
      <alignment horizontal="center" vertical="center" wrapText="1"/>
    </xf>
    <xf numFmtId="177" fontId="12" fillId="0" borderId="18" xfId="0" applyNumberFormat="1" applyFont="1" applyFill="1" applyBorder="1" applyAlignment="1">
      <alignment horizontal="center" vertical="center" wrapText="1"/>
    </xf>
    <xf numFmtId="180" fontId="12" fillId="34" borderId="13" xfId="0" applyNumberFormat="1" applyFont="1" applyFill="1" applyBorder="1" applyAlignment="1">
      <alignment horizontal="right" vertical="center" wrapText="1"/>
    </xf>
    <xf numFmtId="179" fontId="12" fillId="34" borderId="27" xfId="0" applyNumberFormat="1" applyFont="1" applyFill="1" applyBorder="1" applyAlignment="1">
      <alignment horizontal="right" vertical="center" wrapText="1"/>
    </xf>
    <xf numFmtId="10" fontId="12" fillId="34" borderId="28" xfId="0" applyNumberFormat="1" applyFont="1" applyFill="1" applyBorder="1" applyAlignment="1">
      <alignment horizontal="right" vertical="center" wrapText="1"/>
    </xf>
    <xf numFmtId="49" fontId="12" fillId="0" borderId="23" xfId="0" applyNumberFormat="1" applyFont="1" applyFill="1" applyBorder="1" applyAlignment="1">
      <alignment horizontal="left" vertical="center" wrapText="1"/>
    </xf>
    <xf numFmtId="177" fontId="12" fillId="0" borderId="29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177" fontId="12" fillId="0" borderId="30" xfId="0" applyNumberFormat="1" applyFont="1" applyFill="1" applyBorder="1" applyAlignment="1">
      <alignment horizontal="center" vertical="center" wrapText="1"/>
    </xf>
    <xf numFmtId="177" fontId="12" fillId="0" borderId="31" xfId="0" applyNumberFormat="1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179" fontId="12" fillId="35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2" fillId="33" borderId="32" xfId="0" applyNumberFormat="1" applyFont="1" applyFill="1" applyBorder="1" applyAlignment="1">
      <alignment horizontal="center" vertical="center" wrapText="1"/>
    </xf>
    <xf numFmtId="0" fontId="12" fillId="33" borderId="33" xfId="0" applyNumberFormat="1" applyFont="1" applyFill="1" applyBorder="1" applyAlignment="1">
      <alignment horizontal="center" vertical="center" wrapText="1"/>
    </xf>
    <xf numFmtId="0" fontId="11" fillId="33" borderId="34" xfId="0" applyNumberFormat="1" applyFont="1" applyFill="1" applyBorder="1" applyAlignment="1">
      <alignment horizontal="center" vertical="center" wrapText="1"/>
    </xf>
    <xf numFmtId="0" fontId="11" fillId="33" borderId="35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177" fontId="12" fillId="0" borderId="32" xfId="0" applyNumberFormat="1" applyFont="1" applyFill="1" applyBorder="1" applyAlignment="1">
      <alignment horizontal="center" vertical="center" wrapText="1"/>
    </xf>
    <xf numFmtId="177" fontId="12" fillId="0" borderId="33" xfId="0" applyNumberFormat="1" applyFont="1" applyFill="1" applyBorder="1" applyAlignment="1">
      <alignment horizontal="center" vertical="center" wrapText="1"/>
    </xf>
    <xf numFmtId="180" fontId="12" fillId="34" borderId="33" xfId="0" applyNumberFormat="1" applyFont="1" applyFill="1" applyBorder="1" applyAlignment="1">
      <alignment horizontal="right" vertical="center" wrapText="1"/>
    </xf>
    <xf numFmtId="179" fontId="12" fillId="34" borderId="33" xfId="0" applyNumberFormat="1" applyFont="1" applyFill="1" applyBorder="1" applyAlignment="1">
      <alignment horizontal="right" vertical="center" wrapText="1"/>
    </xf>
    <xf numFmtId="179" fontId="12" fillId="0" borderId="33" xfId="0" applyNumberFormat="1" applyFont="1" applyFill="1" applyBorder="1" applyAlignment="1">
      <alignment horizontal="right" vertical="center" wrapText="1"/>
    </xf>
    <xf numFmtId="10" fontId="12" fillId="34" borderId="34" xfId="0" applyNumberFormat="1" applyFont="1" applyFill="1" applyBorder="1" applyAlignment="1">
      <alignment horizontal="right" vertical="center" wrapText="1"/>
    </xf>
    <xf numFmtId="49" fontId="12" fillId="0" borderId="35" xfId="0" applyNumberFormat="1" applyFont="1" applyFill="1" applyBorder="1" applyAlignment="1">
      <alignment horizontal="left" vertical="center" wrapText="1"/>
    </xf>
    <xf numFmtId="177" fontId="12" fillId="0" borderId="36" xfId="0" applyNumberFormat="1" applyFont="1" applyFill="1" applyBorder="1" applyAlignment="1">
      <alignment horizontal="center" vertical="center" wrapText="1"/>
    </xf>
    <xf numFmtId="177" fontId="12" fillId="0" borderId="37" xfId="0" applyNumberFormat="1" applyFont="1" applyFill="1" applyBorder="1" applyAlignment="1">
      <alignment horizontal="center" vertical="center" wrapText="1"/>
    </xf>
    <xf numFmtId="180" fontId="12" fillId="0" borderId="37" xfId="0" applyNumberFormat="1" applyFont="1" applyFill="1" applyBorder="1" applyAlignment="1">
      <alignment horizontal="right" vertical="center" wrapText="1"/>
    </xf>
    <xf numFmtId="179" fontId="12" fillId="0" borderId="37" xfId="0" applyNumberFormat="1" applyFont="1" applyFill="1" applyBorder="1" applyAlignment="1">
      <alignment horizontal="right" vertical="center" wrapText="1"/>
    </xf>
    <xf numFmtId="10" fontId="12" fillId="0" borderId="38" xfId="0" applyNumberFormat="1" applyFont="1" applyFill="1" applyBorder="1" applyAlignment="1">
      <alignment horizontal="right" vertical="center" wrapText="1"/>
    </xf>
    <xf numFmtId="49" fontId="12" fillId="0" borderId="39" xfId="0" applyNumberFormat="1" applyFont="1" applyFill="1" applyBorder="1" applyAlignment="1">
      <alignment horizontal="left" vertical="center" wrapText="1"/>
    </xf>
    <xf numFmtId="177" fontId="12" fillId="0" borderId="40" xfId="0" applyNumberFormat="1" applyFont="1" applyFill="1" applyBorder="1" applyAlignment="1">
      <alignment horizontal="center" vertical="center" wrapText="1"/>
    </xf>
    <xf numFmtId="177" fontId="12" fillId="0" borderId="41" xfId="0" applyNumberFormat="1" applyFont="1" applyFill="1" applyBorder="1" applyAlignment="1">
      <alignment horizontal="center" vertical="center" wrapText="1"/>
    </xf>
    <xf numFmtId="180" fontId="12" fillId="34" borderId="41" xfId="0" applyNumberFormat="1" applyFont="1" applyFill="1" applyBorder="1" applyAlignment="1">
      <alignment horizontal="right" vertical="center" wrapText="1"/>
    </xf>
    <xf numFmtId="179" fontId="12" fillId="34" borderId="41" xfId="0" applyNumberFormat="1" applyFont="1" applyFill="1" applyBorder="1" applyAlignment="1">
      <alignment horizontal="right" vertical="center" wrapText="1"/>
    </xf>
    <xf numFmtId="179" fontId="12" fillId="0" borderId="41" xfId="0" applyNumberFormat="1" applyFont="1" applyFill="1" applyBorder="1" applyAlignment="1">
      <alignment horizontal="right" vertical="center" wrapText="1"/>
    </xf>
    <xf numFmtId="10" fontId="12" fillId="34" borderId="41" xfId="0" applyNumberFormat="1" applyFont="1" applyFill="1" applyBorder="1" applyAlignment="1">
      <alignment horizontal="right" vertical="center" wrapText="1"/>
    </xf>
    <xf numFmtId="49" fontId="12" fillId="0" borderId="42" xfId="0" applyNumberFormat="1" applyFont="1" applyFill="1" applyBorder="1" applyAlignment="1">
      <alignment horizontal="left" vertical="center" wrapText="1"/>
    </xf>
    <xf numFmtId="177" fontId="12" fillId="0" borderId="43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177" fontId="12" fillId="0" borderId="44" xfId="0" applyNumberFormat="1" applyFont="1" applyFill="1" applyBorder="1" applyAlignment="1">
      <alignment horizontal="center" vertical="center" wrapText="1"/>
    </xf>
    <xf numFmtId="177" fontId="12" fillId="0" borderId="45" xfId="0" applyNumberFormat="1" applyFont="1" applyFill="1" applyBorder="1" applyAlignment="1">
      <alignment horizontal="center" vertical="center" wrapText="1"/>
    </xf>
    <xf numFmtId="180" fontId="12" fillId="0" borderId="45" xfId="0" applyNumberFormat="1" applyFont="1" applyFill="1" applyBorder="1" applyAlignment="1">
      <alignment horizontal="right" vertical="center" wrapText="1"/>
    </xf>
    <xf numFmtId="179" fontId="12" fillId="0" borderId="45" xfId="0" applyNumberFormat="1" applyFont="1" applyFill="1" applyBorder="1" applyAlignment="1">
      <alignment horizontal="right" vertical="center" wrapText="1"/>
    </xf>
    <xf numFmtId="10" fontId="12" fillId="0" borderId="46" xfId="0" applyNumberFormat="1" applyFont="1" applyFill="1" applyBorder="1" applyAlignment="1">
      <alignment horizontal="right" vertical="center" wrapText="1"/>
    </xf>
    <xf numFmtId="49" fontId="12" fillId="0" borderId="47" xfId="0" applyNumberFormat="1" applyFont="1" applyFill="1" applyBorder="1" applyAlignment="1">
      <alignment horizontal="left" vertical="center" wrapText="1"/>
    </xf>
    <xf numFmtId="180" fontId="12" fillId="0" borderId="41" xfId="0" applyNumberFormat="1" applyFont="1" applyFill="1" applyBorder="1" applyAlignment="1">
      <alignment horizontal="right" vertical="center" wrapText="1"/>
    </xf>
    <xf numFmtId="10" fontId="12" fillId="0" borderId="48" xfId="0" applyNumberFormat="1" applyFont="1" applyFill="1" applyBorder="1" applyAlignment="1">
      <alignment horizontal="right" vertical="center" wrapText="1"/>
    </xf>
    <xf numFmtId="180" fontId="12" fillId="0" borderId="49" xfId="0" applyNumberFormat="1" applyFont="1" applyFill="1" applyBorder="1" applyAlignment="1">
      <alignment horizontal="right" vertical="center" wrapText="1"/>
    </xf>
    <xf numFmtId="179" fontId="12" fillId="34" borderId="49" xfId="0" applyNumberFormat="1" applyFont="1" applyFill="1" applyBorder="1" applyAlignment="1">
      <alignment horizontal="right" vertical="center" wrapText="1"/>
    </xf>
    <xf numFmtId="10" fontId="12" fillId="0" borderId="45" xfId="0" applyNumberFormat="1" applyFont="1" applyFill="1" applyBorder="1" applyAlignment="1">
      <alignment horizontal="right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79" fontId="13" fillId="0" borderId="41" xfId="0" applyNumberFormat="1" applyFont="1" applyFill="1" applyBorder="1" applyAlignment="1">
      <alignment horizontal="center" vertical="center" wrapText="1"/>
    </xf>
    <xf numFmtId="179" fontId="12" fillId="0" borderId="41" xfId="0" applyNumberFormat="1" applyFont="1" applyFill="1" applyBorder="1" applyAlignment="1">
      <alignment horizontal="center" vertical="center" wrapText="1"/>
    </xf>
    <xf numFmtId="179" fontId="12" fillId="0" borderId="48" xfId="0" applyNumberFormat="1" applyFont="1" applyFill="1" applyBorder="1" applyAlignment="1">
      <alignment horizontal="center" vertical="center" wrapText="1"/>
    </xf>
    <xf numFmtId="179" fontId="12" fillId="0" borderId="50" xfId="0" applyNumberFormat="1" applyFont="1" applyFill="1" applyBorder="1" applyAlignment="1">
      <alignment horizontal="right" vertical="center" wrapText="1"/>
    </xf>
    <xf numFmtId="179" fontId="12" fillId="0" borderId="49" xfId="0" applyNumberFormat="1" applyFont="1" applyFill="1" applyBorder="1" applyAlignment="1">
      <alignment horizontal="right" vertical="center" wrapText="1"/>
    </xf>
    <xf numFmtId="179" fontId="12" fillId="0" borderId="51" xfId="0" applyNumberFormat="1" applyFont="1" applyFill="1" applyBorder="1" applyAlignment="1">
      <alignment horizontal="right" vertical="center" wrapText="1"/>
    </xf>
    <xf numFmtId="179" fontId="12" fillId="0" borderId="52" xfId="0" applyNumberFormat="1" applyFont="1" applyFill="1" applyBorder="1" applyAlignment="1">
      <alignment horizontal="right" vertical="center" wrapText="1"/>
    </xf>
    <xf numFmtId="180" fontId="12" fillId="34" borderId="52" xfId="0" applyNumberFormat="1" applyFont="1" applyFill="1" applyBorder="1" applyAlignment="1">
      <alignment horizontal="right" vertical="center" wrapText="1"/>
    </xf>
    <xf numFmtId="180" fontId="12" fillId="0" borderId="53" xfId="0" applyNumberFormat="1" applyFont="1" applyFill="1" applyBorder="1" applyAlignment="1">
      <alignment horizontal="right" vertical="center" wrapText="1"/>
    </xf>
    <xf numFmtId="179" fontId="12" fillId="0" borderId="53" xfId="0" applyNumberFormat="1" applyFont="1" applyFill="1" applyBorder="1" applyAlignment="1">
      <alignment horizontal="right" vertical="center" wrapText="1"/>
    </xf>
    <xf numFmtId="187" fontId="12" fillId="0" borderId="54" xfId="0" applyNumberFormat="1" applyFont="1" applyFill="1" applyBorder="1" applyAlignment="1">
      <alignment horizontal="right" vertical="center" wrapText="1"/>
    </xf>
    <xf numFmtId="179" fontId="12" fillId="0" borderId="54" xfId="0" applyNumberFormat="1" applyFont="1" applyFill="1" applyBorder="1" applyAlignment="1">
      <alignment horizontal="right" vertical="center" wrapText="1"/>
    </xf>
    <xf numFmtId="10" fontId="12" fillId="0" borderId="34" xfId="0" applyNumberFormat="1" applyFont="1" applyFill="1" applyBorder="1" applyAlignment="1">
      <alignment horizontal="right" vertical="center" wrapText="1"/>
    </xf>
    <xf numFmtId="177" fontId="12" fillId="0" borderId="52" xfId="0" applyNumberFormat="1" applyFont="1" applyFill="1" applyBorder="1" applyAlignment="1">
      <alignment horizontal="center" vertical="center" wrapText="1"/>
    </xf>
    <xf numFmtId="180" fontId="12" fillId="0" borderId="33" xfId="0" applyNumberFormat="1" applyFont="1" applyFill="1" applyBorder="1" applyAlignment="1">
      <alignment horizontal="right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12" fillId="34" borderId="48" xfId="0" applyNumberFormat="1" applyFont="1" applyFill="1" applyBorder="1" applyAlignment="1">
      <alignment horizontal="right" vertical="center" wrapText="1"/>
    </xf>
    <xf numFmtId="179" fontId="12" fillId="34" borderId="45" xfId="0" applyNumberFormat="1" applyFont="1" applyFill="1" applyBorder="1" applyAlignment="1">
      <alignment horizontal="right" vertical="center" wrapText="1"/>
    </xf>
    <xf numFmtId="179" fontId="12" fillId="0" borderId="52" xfId="0" applyNumberFormat="1" applyFont="1" applyFill="1" applyBorder="1" applyAlignment="1">
      <alignment horizontal="center" vertical="center" wrapText="1"/>
    </xf>
    <xf numFmtId="177" fontId="12" fillId="0" borderId="55" xfId="0" applyNumberFormat="1" applyFont="1" applyFill="1" applyBorder="1" applyAlignment="1">
      <alignment horizontal="center" vertical="center" wrapText="1"/>
    </xf>
    <xf numFmtId="177" fontId="12" fillId="0" borderId="56" xfId="0" applyNumberFormat="1" applyFont="1" applyFill="1" applyBorder="1" applyAlignment="1">
      <alignment horizontal="center" vertical="center" wrapText="1"/>
    </xf>
    <xf numFmtId="177" fontId="12" fillId="0" borderId="57" xfId="0" applyNumberFormat="1" applyFont="1" applyFill="1" applyBorder="1" applyAlignment="1">
      <alignment horizontal="center" vertical="center" wrapText="1"/>
    </xf>
    <xf numFmtId="177" fontId="12" fillId="0" borderId="53" xfId="0" applyNumberFormat="1" applyFont="1" applyFill="1" applyBorder="1" applyAlignment="1">
      <alignment horizontal="center" vertical="center" wrapText="1"/>
    </xf>
    <xf numFmtId="180" fontId="13" fillId="0" borderId="45" xfId="0" applyNumberFormat="1" applyFont="1" applyFill="1" applyBorder="1" applyAlignment="1">
      <alignment horizontal="right" vertical="center" wrapText="1"/>
    </xf>
    <xf numFmtId="179" fontId="13" fillId="0" borderId="45" xfId="0" applyNumberFormat="1" applyFont="1" applyFill="1" applyBorder="1" applyAlignment="1">
      <alignment horizontal="right" vertical="center" wrapText="1"/>
    </xf>
    <xf numFmtId="177" fontId="12" fillId="0" borderId="58" xfId="0" applyNumberFormat="1" applyFont="1" applyFill="1" applyBorder="1" applyAlignment="1">
      <alignment horizontal="center" vertical="center" wrapText="1"/>
    </xf>
    <xf numFmtId="177" fontId="12" fillId="0" borderId="54" xfId="0" applyNumberFormat="1" applyFont="1" applyFill="1" applyBorder="1" applyAlignment="1">
      <alignment horizontal="center" vertical="center" wrapText="1"/>
    </xf>
    <xf numFmtId="177" fontId="12" fillId="0" borderId="59" xfId="0" applyNumberFormat="1" applyFont="1" applyFill="1" applyBorder="1" applyAlignment="1">
      <alignment horizontal="center" vertical="center" wrapText="1"/>
    </xf>
    <xf numFmtId="177" fontId="12" fillId="0" borderId="49" xfId="0" applyNumberFormat="1" applyFont="1" applyFill="1" applyBorder="1" applyAlignment="1">
      <alignment horizontal="center" vertical="center" wrapText="1"/>
    </xf>
    <xf numFmtId="177" fontId="12" fillId="0" borderId="38" xfId="0" applyNumberFormat="1" applyFont="1" applyFill="1" applyBorder="1" applyAlignment="1">
      <alignment horizontal="center" vertical="center" wrapText="1"/>
    </xf>
    <xf numFmtId="180" fontId="13" fillId="0" borderId="33" xfId="0" applyNumberFormat="1" applyFont="1" applyFill="1" applyBorder="1" applyAlignment="1">
      <alignment horizontal="right" vertical="center" wrapText="1"/>
    </xf>
    <xf numFmtId="179" fontId="13" fillId="0" borderId="33" xfId="0" applyNumberFormat="1" applyFont="1" applyFill="1" applyBorder="1" applyAlignment="1">
      <alignment horizontal="right" vertical="center" wrapText="1"/>
    </xf>
    <xf numFmtId="177" fontId="12" fillId="0" borderId="60" xfId="0" applyNumberFormat="1" applyFont="1" applyFill="1" applyBorder="1" applyAlignment="1">
      <alignment horizontal="center" vertical="center" wrapText="1"/>
    </xf>
    <xf numFmtId="177" fontId="12" fillId="0" borderId="22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left" vertical="center" wrapText="1"/>
    </xf>
    <xf numFmtId="177" fontId="12" fillId="0" borderId="62" xfId="0" applyNumberFormat="1" applyFont="1" applyFill="1" applyBorder="1" applyAlignment="1">
      <alignment horizontal="center" vertical="center" wrapText="1"/>
    </xf>
    <xf numFmtId="10" fontId="12" fillId="0" borderId="49" xfId="0" applyNumberFormat="1" applyFont="1" applyFill="1" applyBorder="1" applyAlignment="1">
      <alignment horizontal="right" vertical="center" wrapText="1"/>
    </xf>
    <xf numFmtId="177" fontId="12" fillId="0" borderId="63" xfId="0" applyNumberFormat="1" applyFont="1" applyFill="1" applyBorder="1" applyAlignment="1">
      <alignment horizontal="center" vertical="center" wrapText="1"/>
    </xf>
    <xf numFmtId="10" fontId="12" fillId="0" borderId="53" xfId="0" applyNumberFormat="1" applyFont="1" applyFill="1" applyBorder="1" applyAlignment="1">
      <alignment horizontal="right" vertical="center" wrapText="1"/>
    </xf>
    <xf numFmtId="177" fontId="12" fillId="0" borderId="64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 wrapText="1"/>
    </xf>
    <xf numFmtId="179" fontId="13" fillId="0" borderId="13" xfId="0" applyNumberFormat="1" applyFont="1" applyFill="1" applyBorder="1" applyAlignment="1">
      <alignment horizontal="center" vertical="center" wrapText="1"/>
    </xf>
    <xf numFmtId="179" fontId="12" fillId="0" borderId="27" xfId="0" applyNumberFormat="1" applyFont="1" applyFill="1" applyBorder="1" applyAlignment="1">
      <alignment horizontal="center" vertical="center" wrapText="1"/>
    </xf>
    <xf numFmtId="10" fontId="12" fillId="0" borderId="28" xfId="0" applyNumberFormat="1" applyFont="1" applyFill="1" applyBorder="1" applyAlignment="1">
      <alignment horizontal="center" vertical="center" wrapText="1"/>
    </xf>
    <xf numFmtId="49" fontId="12" fillId="0" borderId="65" xfId="0" applyNumberFormat="1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179" fontId="12" fillId="0" borderId="12" xfId="0" applyNumberFormat="1" applyFont="1" applyFill="1" applyBorder="1" applyAlignment="1">
      <alignment horizontal="center" vertical="center" wrapText="1"/>
    </xf>
    <xf numFmtId="179" fontId="12" fillId="0" borderId="17" xfId="0" applyNumberFormat="1" applyFont="1" applyFill="1" applyBorder="1" applyAlignment="1">
      <alignment horizontal="center" vertical="center" wrapText="1"/>
    </xf>
    <xf numFmtId="177" fontId="12" fillId="0" borderId="46" xfId="0" applyNumberFormat="1" applyFont="1" applyFill="1" applyBorder="1" applyAlignment="1">
      <alignment horizontal="center" vertical="center" wrapText="1"/>
    </xf>
    <xf numFmtId="180" fontId="12" fillId="34" borderId="45" xfId="0" applyNumberFormat="1" applyFont="1" applyFill="1" applyBorder="1" applyAlignment="1">
      <alignment horizontal="right" vertical="center" wrapText="1"/>
    </xf>
    <xf numFmtId="180" fontId="12" fillId="0" borderId="41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179" fontId="12" fillId="33" borderId="23" xfId="0" applyNumberFormat="1" applyFont="1" applyFill="1" applyBorder="1" applyAlignment="1">
      <alignment horizontal="right" vertical="center" wrapText="1"/>
    </xf>
    <xf numFmtId="179" fontId="12" fillId="33" borderId="65" xfId="0" applyNumberFormat="1" applyFont="1" applyFill="1" applyBorder="1" applyAlignment="1">
      <alignment horizontal="right" vertical="center" wrapText="1"/>
    </xf>
    <xf numFmtId="0" fontId="51" fillId="0" borderId="54" xfId="0" applyFont="1" applyBorder="1" applyAlignment="1">
      <alignment horizontal="left" vertical="center" shrinkToFit="1"/>
    </xf>
    <xf numFmtId="0" fontId="51" fillId="0" borderId="66" xfId="0" applyFont="1" applyBorder="1" applyAlignment="1">
      <alignment horizontal="left" vertical="center" shrinkToFit="1"/>
    </xf>
    <xf numFmtId="0" fontId="51" fillId="0" borderId="23" xfId="0" applyFont="1" applyBorder="1" applyAlignment="1">
      <alignment horizontal="left" vertical="center" shrinkToFit="1"/>
    </xf>
    <xf numFmtId="0" fontId="51" fillId="0" borderId="49" xfId="0" applyFont="1" applyBorder="1" applyAlignment="1">
      <alignment horizontal="left" vertical="center" shrinkToFit="1"/>
    </xf>
    <xf numFmtId="0" fontId="51" fillId="0" borderId="14" xfId="0" applyFont="1" applyBorder="1" applyAlignment="1">
      <alignment horizontal="left" vertical="center" shrinkToFit="1"/>
    </xf>
    <xf numFmtId="0" fontId="51" fillId="0" borderId="53" xfId="0" applyFont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 shrinkToFit="1"/>
    </xf>
    <xf numFmtId="0" fontId="51" fillId="0" borderId="41" xfId="0" applyFont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 shrinkToFit="1"/>
    </xf>
    <xf numFmtId="0" fontId="52" fillId="0" borderId="54" xfId="0" applyNumberFormat="1" applyFont="1" applyFill="1" applyBorder="1" applyAlignment="1">
      <alignment horizontal="left" vertical="center" wrapText="1"/>
    </xf>
    <xf numFmtId="0" fontId="52" fillId="0" borderId="49" xfId="0" applyNumberFormat="1" applyFont="1" applyFill="1" applyBorder="1" applyAlignment="1">
      <alignment horizontal="left" vertical="center" wrapText="1"/>
    </xf>
    <xf numFmtId="0" fontId="52" fillId="0" borderId="53" xfId="0" applyNumberFormat="1" applyFont="1" applyFill="1" applyBorder="1" applyAlignment="1">
      <alignment horizontal="left" vertical="center" wrapText="1"/>
    </xf>
    <xf numFmtId="0" fontId="53" fillId="0" borderId="54" xfId="0" applyNumberFormat="1" applyFont="1" applyFill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shrinkToFit="1"/>
    </xf>
    <xf numFmtId="0" fontId="51" fillId="0" borderId="53" xfId="0" applyFont="1" applyFill="1" applyBorder="1" applyAlignment="1">
      <alignment horizontal="left" vertical="center" shrinkToFit="1"/>
    </xf>
    <xf numFmtId="0" fontId="51" fillId="0" borderId="49" xfId="0" applyFont="1" applyFill="1" applyBorder="1" applyAlignment="1">
      <alignment horizontal="left" vertical="center" shrinkToFit="1"/>
    </xf>
    <xf numFmtId="0" fontId="51" fillId="33" borderId="2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51" fillId="35" borderId="14" xfId="0" applyFont="1" applyFill="1" applyBorder="1" applyAlignment="1">
      <alignment horizontal="left" vertical="center" shrinkToFit="1"/>
    </xf>
    <xf numFmtId="0" fontId="51" fillId="35" borderId="10" xfId="0" applyFont="1" applyFill="1" applyBorder="1" applyAlignment="1">
      <alignment horizontal="left" vertical="center" shrinkToFit="1"/>
    </xf>
    <xf numFmtId="0" fontId="52" fillId="0" borderId="10" xfId="0" applyNumberFormat="1" applyFont="1" applyFill="1" applyBorder="1" applyAlignment="1">
      <alignment horizontal="left" vertical="center" wrapText="1"/>
    </xf>
    <xf numFmtId="0" fontId="53" fillId="0" borderId="14" xfId="0" applyNumberFormat="1" applyFont="1" applyFill="1" applyBorder="1" applyAlignment="1">
      <alignment horizontal="left" vertical="center" wrapText="1"/>
    </xf>
    <xf numFmtId="0" fontId="52" fillId="0" borderId="14" xfId="0" applyNumberFormat="1" applyFont="1" applyFill="1" applyBorder="1" applyAlignment="1">
      <alignment horizontal="left" vertical="center" wrapText="1"/>
    </xf>
    <xf numFmtId="0" fontId="51" fillId="35" borderId="14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10" fontId="12" fillId="34" borderId="10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vertical="center"/>
    </xf>
    <xf numFmtId="180" fontId="12" fillId="35" borderId="0" xfId="0" applyNumberFormat="1" applyFont="1" applyFill="1" applyBorder="1" applyAlignment="1">
      <alignment horizontal="right" vertical="center" wrapText="1"/>
    </xf>
    <xf numFmtId="179" fontId="12" fillId="35" borderId="0" xfId="0" applyNumberFormat="1" applyFont="1" applyFill="1" applyBorder="1" applyAlignment="1">
      <alignment horizontal="right" vertical="center" wrapText="1"/>
    </xf>
    <xf numFmtId="177" fontId="12" fillId="35" borderId="15" xfId="0" applyNumberFormat="1" applyFont="1" applyFill="1" applyBorder="1" applyAlignment="1">
      <alignment horizontal="center" vertical="center" wrapText="1"/>
    </xf>
    <xf numFmtId="177" fontId="12" fillId="0" borderId="17" xfId="0" applyNumberFormat="1" applyFont="1" applyFill="1" applyBorder="1" applyAlignment="1">
      <alignment horizontal="center" vertical="center" wrapText="1"/>
    </xf>
    <xf numFmtId="177" fontId="12" fillId="35" borderId="17" xfId="0" applyNumberFormat="1" applyFont="1" applyFill="1" applyBorder="1" applyAlignment="1">
      <alignment horizontal="center" vertical="center" wrapText="1"/>
    </xf>
    <xf numFmtId="177" fontId="12" fillId="35" borderId="14" xfId="0" applyNumberFormat="1" applyFont="1" applyFill="1" applyBorder="1" applyAlignment="1">
      <alignment horizontal="center" vertical="center" wrapText="1"/>
    </xf>
    <xf numFmtId="180" fontId="13" fillId="35" borderId="10" xfId="0" applyNumberFormat="1" applyFont="1" applyFill="1" applyBorder="1" applyAlignment="1">
      <alignment horizontal="right" vertical="center" wrapText="1"/>
    </xf>
    <xf numFmtId="179" fontId="13" fillId="35" borderId="10" xfId="0" applyNumberFormat="1" applyFont="1" applyFill="1" applyBorder="1" applyAlignment="1">
      <alignment horizontal="right" vertical="center" wrapText="1"/>
    </xf>
    <xf numFmtId="177" fontId="12" fillId="0" borderId="28" xfId="0" applyNumberFormat="1" applyFont="1" applyFill="1" applyBorder="1" applyAlignment="1">
      <alignment horizontal="center" vertical="center" wrapText="1"/>
    </xf>
    <xf numFmtId="177" fontId="12" fillId="0" borderId="23" xfId="0" applyNumberFormat="1" applyFont="1" applyFill="1" applyBorder="1" applyAlignment="1">
      <alignment horizontal="center" vertical="center" wrapText="1"/>
    </xf>
    <xf numFmtId="177" fontId="12" fillId="35" borderId="22" xfId="0" applyNumberFormat="1" applyFont="1" applyFill="1" applyBorder="1" applyAlignment="1">
      <alignment horizontal="center" vertical="center" wrapText="1"/>
    </xf>
    <xf numFmtId="180" fontId="12" fillId="35" borderId="12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right" vertical="center"/>
    </xf>
    <xf numFmtId="179" fontId="0" fillId="35" borderId="14" xfId="0" applyNumberFormat="1" applyFont="1" applyFill="1" applyBorder="1" applyAlignment="1">
      <alignment vertical="center"/>
    </xf>
    <xf numFmtId="0" fontId="51" fillId="35" borderId="0" xfId="0" applyFont="1" applyFill="1" applyBorder="1" applyAlignment="1">
      <alignment horizontal="left" vertical="center" shrinkToFit="1"/>
    </xf>
    <xf numFmtId="0" fontId="51" fillId="35" borderId="22" xfId="0" applyFont="1" applyFill="1" applyBorder="1" applyAlignment="1">
      <alignment horizontal="left" vertical="center" shrinkToFit="1"/>
    </xf>
    <xf numFmtId="0" fontId="51" fillId="35" borderId="14" xfId="0" applyFont="1" applyFill="1" applyBorder="1" applyAlignment="1">
      <alignment horizontal="left" vertical="center"/>
    </xf>
    <xf numFmtId="0" fontId="12" fillId="33" borderId="14" xfId="0" applyNumberFormat="1" applyFont="1" applyFill="1" applyBorder="1" applyAlignment="1">
      <alignment horizontal="center" vertical="center" wrapText="1"/>
    </xf>
    <xf numFmtId="0" fontId="12" fillId="33" borderId="25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0" fontId="11" fillId="33" borderId="22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176" fontId="0" fillId="0" borderId="14" xfId="0" applyNumberFormat="1" applyFont="1" applyBorder="1" applyAlignment="1">
      <alignment vertical="center"/>
    </xf>
    <xf numFmtId="10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9" fontId="12" fillId="0" borderId="13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179" fontId="12" fillId="0" borderId="4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18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54" fillId="33" borderId="10" xfId="0" applyNumberFormat="1" applyFont="1" applyFill="1" applyBorder="1" applyAlignment="1">
      <alignment horizontal="center" vertical="center" wrapText="1"/>
    </xf>
    <xf numFmtId="179" fontId="3" fillId="35" borderId="10" xfId="0" applyNumberFormat="1" applyFont="1" applyFill="1" applyBorder="1" applyAlignment="1">
      <alignment horizontal="right" vertical="center" wrapText="1"/>
    </xf>
    <xf numFmtId="179" fontId="55" fillId="0" borderId="0" xfId="0" applyNumberFormat="1" applyFont="1" applyAlignment="1">
      <alignment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54" fillId="35" borderId="14" xfId="0" applyNumberFormat="1" applyFont="1" applyFill="1" applyBorder="1" applyAlignment="1">
      <alignment horizontal="right" vertical="center" wrapText="1"/>
    </xf>
    <xf numFmtId="0" fontId="0" fillId="35" borderId="14" xfId="0" applyFill="1" applyBorder="1" applyAlignment="1">
      <alignment horizontal="left" vertical="center"/>
    </xf>
    <xf numFmtId="49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49000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47625</xdr:rowOff>
    </xdr:from>
    <xdr:to>
      <xdr:col>0</xdr:col>
      <xdr:colOff>0</xdr:colOff>
      <xdr:row>18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4099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47625</xdr:rowOff>
    </xdr:from>
    <xdr:to>
      <xdr:col>0</xdr:col>
      <xdr:colOff>0</xdr:colOff>
      <xdr:row>18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4099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47625</xdr:rowOff>
    </xdr:from>
    <xdr:to>
      <xdr:col>0</xdr:col>
      <xdr:colOff>0</xdr:colOff>
      <xdr:row>12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0050" y="25241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47625</xdr:rowOff>
    </xdr:from>
    <xdr:to>
      <xdr:col>0</xdr:col>
      <xdr:colOff>0</xdr:colOff>
      <xdr:row>18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5147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47625</xdr:rowOff>
    </xdr:from>
    <xdr:to>
      <xdr:col>0</xdr:col>
      <xdr:colOff>0</xdr:colOff>
      <xdr:row>19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6671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zoomScalePageLayoutView="0" workbookViewId="0" topLeftCell="A1">
      <pane xSplit="11" ySplit="1" topLeftCell="L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M164" sqref="M164"/>
    </sheetView>
  </sheetViews>
  <sheetFormatPr defaultColWidth="9.00390625" defaultRowHeight="13.5"/>
  <cols>
    <col min="1" max="2" width="5.50390625" style="8" customWidth="1"/>
    <col min="3" max="3" width="11.00390625" style="0" customWidth="1"/>
    <col min="4" max="4" width="12.125" style="0" hidden="1" customWidth="1"/>
    <col min="5" max="5" width="8.25390625" style="8" hidden="1" customWidth="1"/>
    <col min="6" max="7" width="10.75390625" style="19" hidden="1" customWidth="1"/>
    <col min="8" max="8" width="12.00390625" style="19" hidden="1" customWidth="1"/>
    <col min="9" max="11" width="10.375" style="19" customWidth="1"/>
    <col min="12" max="15" width="11.875" style="0" customWidth="1"/>
    <col min="16" max="16" width="13.875" style="0" customWidth="1"/>
    <col min="18" max="19" width="9.00390625" style="33" customWidth="1"/>
    <col min="20" max="20" width="9.00390625" style="19" customWidth="1"/>
    <col min="21" max="22" width="9.00390625" style="33" customWidth="1"/>
    <col min="23" max="23" width="10.50390625" style="0" bestFit="1" customWidth="1"/>
  </cols>
  <sheetData>
    <row r="1" spans="1:22" ht="60">
      <c r="A1" s="18" t="s">
        <v>2</v>
      </c>
      <c r="B1" s="18" t="s">
        <v>8</v>
      </c>
      <c r="C1" s="18" t="s">
        <v>0</v>
      </c>
      <c r="D1" s="18" t="s">
        <v>1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251</v>
      </c>
      <c r="J1" s="18" t="s">
        <v>642</v>
      </c>
      <c r="K1" s="18" t="s">
        <v>252</v>
      </c>
      <c r="L1" s="18" t="s">
        <v>253</v>
      </c>
      <c r="M1" s="374" t="s">
        <v>644</v>
      </c>
      <c r="N1" s="18" t="s">
        <v>22</v>
      </c>
      <c r="O1" s="43" t="s">
        <v>115</v>
      </c>
      <c r="P1" s="46" t="s">
        <v>240</v>
      </c>
      <c r="Q1" s="377" t="s">
        <v>273</v>
      </c>
      <c r="R1" s="378" t="s">
        <v>274</v>
      </c>
      <c r="S1" s="378" t="s">
        <v>275</v>
      </c>
      <c r="T1" s="379" t="s">
        <v>643</v>
      </c>
      <c r="U1" s="380" t="s">
        <v>274</v>
      </c>
      <c r="V1" s="380" t="s">
        <v>275</v>
      </c>
    </row>
    <row r="2" spans="1:23" ht="12.75" customHeight="1">
      <c r="A2" s="2" t="s">
        <v>3</v>
      </c>
      <c r="B2" s="2" t="s">
        <v>9</v>
      </c>
      <c r="C2" s="29" t="s">
        <v>10</v>
      </c>
      <c r="D2" s="29" t="s">
        <v>17</v>
      </c>
      <c r="E2" s="7">
        <v>0</v>
      </c>
      <c r="F2" s="4"/>
      <c r="G2" s="4"/>
      <c r="H2" s="4"/>
      <c r="I2" s="11">
        <v>1250</v>
      </c>
      <c r="J2" s="371">
        <f>I2/Q2</f>
        <v>0.8999280057595392</v>
      </c>
      <c r="K2" s="4">
        <v>620</v>
      </c>
      <c r="L2" s="4">
        <f>I2*K2</f>
        <v>775000</v>
      </c>
      <c r="M2" s="4">
        <f>K2*T2</f>
        <v>885980</v>
      </c>
      <c r="N2" s="4">
        <v>955632</v>
      </c>
      <c r="O2" s="44">
        <f>L2/N2</f>
        <v>0.8109816330972592</v>
      </c>
      <c r="P2" s="47"/>
      <c r="Q2" s="381">
        <v>1389</v>
      </c>
      <c r="R2" s="378">
        <v>344</v>
      </c>
      <c r="S2" s="378">
        <v>688</v>
      </c>
      <c r="T2" s="382">
        <v>1429</v>
      </c>
      <c r="U2" s="378">
        <v>344</v>
      </c>
      <c r="V2" s="378">
        <v>688</v>
      </c>
      <c r="W2" s="372">
        <f>(525.6*U2+310500)/U2</f>
        <v>1428.2162790697676</v>
      </c>
    </row>
    <row r="3" spans="1:22" ht="12.75" customHeight="1">
      <c r="A3" s="2" t="s">
        <v>3</v>
      </c>
      <c r="B3" s="2" t="s">
        <v>9</v>
      </c>
      <c r="C3" s="29" t="s">
        <v>11</v>
      </c>
      <c r="D3" s="29" t="s">
        <v>18</v>
      </c>
      <c r="E3" s="7">
        <v>0</v>
      </c>
      <c r="F3" s="5"/>
      <c r="G3" s="5"/>
      <c r="H3" s="5"/>
      <c r="I3" s="12">
        <v>971.6</v>
      </c>
      <c r="J3" s="371">
        <f>I3/Q3</f>
        <v>0.6994960403167747</v>
      </c>
      <c r="K3" s="5">
        <v>500</v>
      </c>
      <c r="L3" s="4">
        <f>I3*K3</f>
        <v>485800</v>
      </c>
      <c r="M3" s="4">
        <f aca="true" t="shared" si="0" ref="M3:M68">K3*T3</f>
        <v>714500</v>
      </c>
      <c r="N3" s="4">
        <v>955632</v>
      </c>
      <c r="O3" s="44">
        <f aca="true" t="shared" si="1" ref="O3:O66">L3/N3</f>
        <v>0.5083546804627723</v>
      </c>
      <c r="P3" s="47"/>
      <c r="Q3" s="381">
        <v>1389</v>
      </c>
      <c r="R3" s="378"/>
      <c r="S3" s="378"/>
      <c r="T3" s="382">
        <v>1429</v>
      </c>
      <c r="U3" s="378"/>
      <c r="V3" s="378"/>
    </row>
    <row r="4" spans="1:22" ht="12.75" customHeight="1">
      <c r="A4" s="2"/>
      <c r="B4" s="2" t="s">
        <v>9</v>
      </c>
      <c r="C4" s="29" t="s">
        <v>12</v>
      </c>
      <c r="D4" s="29" t="s">
        <v>17</v>
      </c>
      <c r="E4" s="7">
        <v>0</v>
      </c>
      <c r="F4" s="5"/>
      <c r="G4" s="5"/>
      <c r="H4" s="5"/>
      <c r="I4" s="49"/>
      <c r="J4" s="49"/>
      <c r="K4" s="50"/>
      <c r="L4" s="51"/>
      <c r="M4" s="51"/>
      <c r="N4" s="4">
        <v>955632</v>
      </c>
      <c r="O4" s="55"/>
      <c r="P4" s="48" t="s">
        <v>241</v>
      </c>
      <c r="Q4" s="381">
        <v>1389</v>
      </c>
      <c r="R4" s="378"/>
      <c r="S4" s="378"/>
      <c r="T4" s="382">
        <v>1429</v>
      </c>
      <c r="U4" s="378"/>
      <c r="V4" s="378"/>
    </row>
    <row r="5" spans="1:22" ht="12.75" customHeight="1">
      <c r="A5" s="2"/>
      <c r="B5" s="2" t="s">
        <v>9</v>
      </c>
      <c r="C5" s="29" t="s">
        <v>13</v>
      </c>
      <c r="D5" s="29" t="s">
        <v>19</v>
      </c>
      <c r="E5" s="7">
        <v>0</v>
      </c>
      <c r="F5" s="4"/>
      <c r="G5" s="4"/>
      <c r="H5" s="4"/>
      <c r="I5" s="11">
        <v>964</v>
      </c>
      <c r="J5" s="371">
        <f aca="true" t="shared" si="2" ref="J5:J68">I5/Q5</f>
        <v>0.6940244780417567</v>
      </c>
      <c r="K5" s="4">
        <v>500</v>
      </c>
      <c r="L5" s="4">
        <f aca="true" t="shared" si="3" ref="L5:L55">I5*K5</f>
        <v>482000</v>
      </c>
      <c r="M5" s="4">
        <f t="shared" si="0"/>
        <v>714500</v>
      </c>
      <c r="N5" s="4">
        <v>955632</v>
      </c>
      <c r="O5" s="44">
        <f t="shared" si="1"/>
        <v>0.5043782543908115</v>
      </c>
      <c r="P5" s="47"/>
      <c r="Q5" s="381">
        <v>1389</v>
      </c>
      <c r="R5" s="378"/>
      <c r="S5" s="378"/>
      <c r="T5" s="382">
        <v>1429</v>
      </c>
      <c r="U5" s="378"/>
      <c r="V5" s="378"/>
    </row>
    <row r="6" spans="1:22" ht="13.5" customHeight="1">
      <c r="A6" s="2"/>
      <c r="B6" s="2" t="s">
        <v>9</v>
      </c>
      <c r="C6" s="29" t="s">
        <v>14</v>
      </c>
      <c r="D6" s="29" t="s">
        <v>17</v>
      </c>
      <c r="E6" s="7">
        <v>0</v>
      </c>
      <c r="F6" s="4"/>
      <c r="G6" s="4"/>
      <c r="H6" s="4"/>
      <c r="I6" s="23">
        <v>1389</v>
      </c>
      <c r="J6" s="371">
        <f t="shared" si="2"/>
        <v>1</v>
      </c>
      <c r="K6" s="24">
        <v>688</v>
      </c>
      <c r="L6" s="4">
        <f t="shared" si="3"/>
        <v>955632</v>
      </c>
      <c r="M6" s="4">
        <f t="shared" si="0"/>
        <v>983152</v>
      </c>
      <c r="N6" s="4">
        <v>955632</v>
      </c>
      <c r="O6" s="58">
        <f t="shared" si="1"/>
        <v>1</v>
      </c>
      <c r="P6" s="47"/>
      <c r="Q6" s="381">
        <v>1389</v>
      </c>
      <c r="R6" s="378"/>
      <c r="S6" s="378"/>
      <c r="T6" s="382">
        <v>1429</v>
      </c>
      <c r="U6" s="378"/>
      <c r="V6" s="378"/>
    </row>
    <row r="7" spans="1:22" ht="12.75" customHeight="1">
      <c r="A7" s="2"/>
      <c r="B7" s="2" t="s">
        <v>9</v>
      </c>
      <c r="C7" s="29" t="s">
        <v>15</v>
      </c>
      <c r="D7" s="29" t="s">
        <v>20</v>
      </c>
      <c r="E7" s="7">
        <v>0</v>
      </c>
      <c r="F7" s="4"/>
      <c r="G7" s="4"/>
      <c r="H7" s="4"/>
      <c r="I7" s="11">
        <v>1388</v>
      </c>
      <c r="J7" s="371">
        <f t="shared" si="2"/>
        <v>0.9992800575953924</v>
      </c>
      <c r="K7" s="4">
        <v>600</v>
      </c>
      <c r="L7" s="4">
        <f t="shared" si="3"/>
        <v>832800</v>
      </c>
      <c r="M7" s="4">
        <f t="shared" si="0"/>
        <v>857400</v>
      </c>
      <c r="N7" s="4">
        <v>955632</v>
      </c>
      <c r="O7" s="44">
        <f t="shared" si="1"/>
        <v>0.8714651665076096</v>
      </c>
      <c r="P7" s="47"/>
      <c r="Q7" s="381">
        <v>1389</v>
      </c>
      <c r="R7" s="378"/>
      <c r="S7" s="378"/>
      <c r="T7" s="382">
        <v>1429</v>
      </c>
      <c r="U7" s="378"/>
      <c r="V7" s="378"/>
    </row>
    <row r="8" spans="1:22" ht="12.75" customHeight="1">
      <c r="A8" s="2" t="s">
        <v>3</v>
      </c>
      <c r="B8" s="2" t="s">
        <v>9</v>
      </c>
      <c r="C8" s="29" t="s">
        <v>16</v>
      </c>
      <c r="D8" s="29" t="s">
        <v>21</v>
      </c>
      <c r="E8" s="7">
        <v>0</v>
      </c>
      <c r="F8" s="4"/>
      <c r="G8" s="4"/>
      <c r="H8" s="4"/>
      <c r="I8" s="11">
        <v>178</v>
      </c>
      <c r="J8" s="371">
        <f t="shared" si="2"/>
        <v>0.12814974802015838</v>
      </c>
      <c r="K8" s="4">
        <v>500</v>
      </c>
      <c r="L8" s="4">
        <f t="shared" si="3"/>
        <v>89000</v>
      </c>
      <c r="M8" s="4">
        <f t="shared" si="0"/>
        <v>714500</v>
      </c>
      <c r="N8" s="4">
        <v>955632</v>
      </c>
      <c r="O8" s="44">
        <f t="shared" si="1"/>
        <v>0.09313208431697557</v>
      </c>
      <c r="P8" s="47"/>
      <c r="Q8" s="381">
        <v>1389</v>
      </c>
      <c r="R8" s="378"/>
      <c r="S8" s="378"/>
      <c r="T8" s="382">
        <v>1429</v>
      </c>
      <c r="U8" s="378"/>
      <c r="V8" s="378"/>
    </row>
    <row r="9" spans="1:23" ht="12.75" customHeight="1">
      <c r="A9" s="2"/>
      <c r="B9" s="2" t="s">
        <v>23</v>
      </c>
      <c r="C9" s="29" t="s">
        <v>24</v>
      </c>
      <c r="D9" s="29" t="s">
        <v>17</v>
      </c>
      <c r="E9" s="7">
        <v>0</v>
      </c>
      <c r="F9" s="4"/>
      <c r="G9" s="4"/>
      <c r="H9" s="4"/>
      <c r="I9" s="11">
        <v>783</v>
      </c>
      <c r="J9" s="371">
        <f t="shared" si="2"/>
        <v>0.9654747225647349</v>
      </c>
      <c r="K9" s="4">
        <v>1250</v>
      </c>
      <c r="L9" s="4">
        <f t="shared" si="3"/>
        <v>978750</v>
      </c>
      <c r="M9" s="4">
        <f t="shared" si="0"/>
        <v>1042500</v>
      </c>
      <c r="N9" s="4">
        <v>1125668</v>
      </c>
      <c r="O9" s="44">
        <f t="shared" si="1"/>
        <v>0.8694837198889903</v>
      </c>
      <c r="P9" s="47"/>
      <c r="Q9" s="381">
        <v>811</v>
      </c>
      <c r="R9" s="378">
        <v>694</v>
      </c>
      <c r="S9" s="378">
        <v>1388</v>
      </c>
      <c r="T9" s="383">
        <v>834</v>
      </c>
      <c r="U9" s="378">
        <v>694</v>
      </c>
      <c r="V9" s="378">
        <v>1388</v>
      </c>
      <c r="W9" s="33">
        <v>833.378</v>
      </c>
    </row>
    <row r="10" spans="1:22" ht="12.75" customHeight="1">
      <c r="A10" s="2" t="s">
        <v>3</v>
      </c>
      <c r="B10" s="2" t="s">
        <v>23</v>
      </c>
      <c r="C10" s="29" t="s">
        <v>25</v>
      </c>
      <c r="D10" s="29" t="s">
        <v>21</v>
      </c>
      <c r="E10" s="7">
        <v>0</v>
      </c>
      <c r="F10" s="5"/>
      <c r="G10" s="4"/>
      <c r="H10" s="5"/>
      <c r="I10" s="12">
        <v>329</v>
      </c>
      <c r="J10" s="371">
        <f t="shared" si="2"/>
        <v>0.40567200986436497</v>
      </c>
      <c r="K10" s="5">
        <v>900</v>
      </c>
      <c r="L10" s="4">
        <f t="shared" si="3"/>
        <v>296100</v>
      </c>
      <c r="M10" s="4">
        <f t="shared" si="0"/>
        <v>750600</v>
      </c>
      <c r="N10" s="4">
        <v>1125668</v>
      </c>
      <c r="O10" s="44">
        <f t="shared" si="1"/>
        <v>0.26304381043078423</v>
      </c>
      <c r="P10" s="47"/>
      <c r="Q10" s="381">
        <v>811</v>
      </c>
      <c r="R10" s="378"/>
      <c r="S10" s="378"/>
      <c r="T10" s="383">
        <v>834</v>
      </c>
      <c r="U10" s="378"/>
      <c r="V10" s="378"/>
    </row>
    <row r="11" spans="1:22" ht="12.75" customHeight="1">
      <c r="A11" s="2"/>
      <c r="B11" s="2" t="s">
        <v>23</v>
      </c>
      <c r="C11" s="29" t="s">
        <v>26</v>
      </c>
      <c r="D11" s="29" t="s">
        <v>17</v>
      </c>
      <c r="E11" s="7">
        <v>0</v>
      </c>
      <c r="F11" s="4"/>
      <c r="G11" s="4"/>
      <c r="H11" s="4"/>
      <c r="I11" s="11">
        <v>736</v>
      </c>
      <c r="J11" s="371">
        <f t="shared" si="2"/>
        <v>0.9075215782983971</v>
      </c>
      <c r="K11" s="4">
        <v>1300</v>
      </c>
      <c r="L11" s="4">
        <f t="shared" si="3"/>
        <v>956800</v>
      </c>
      <c r="M11" s="4">
        <f t="shared" si="0"/>
        <v>1084200</v>
      </c>
      <c r="N11" s="4">
        <v>1125668</v>
      </c>
      <c r="O11" s="44">
        <f t="shared" si="1"/>
        <v>0.8499841871670866</v>
      </c>
      <c r="P11" s="47"/>
      <c r="Q11" s="381">
        <v>811</v>
      </c>
      <c r="R11" s="378"/>
      <c r="S11" s="378"/>
      <c r="T11" s="383">
        <v>834</v>
      </c>
      <c r="U11" s="378"/>
      <c r="V11" s="378"/>
    </row>
    <row r="12" spans="1:22" ht="12.75" customHeight="1">
      <c r="A12" s="2"/>
      <c r="B12" s="2" t="s">
        <v>23</v>
      </c>
      <c r="C12" s="29" t="s">
        <v>27</v>
      </c>
      <c r="D12" s="29" t="s">
        <v>33</v>
      </c>
      <c r="E12" s="7">
        <v>0</v>
      </c>
      <c r="F12" s="4"/>
      <c r="G12" s="4"/>
      <c r="H12" s="4"/>
      <c r="I12" s="23">
        <v>811</v>
      </c>
      <c r="J12" s="371">
        <f t="shared" si="2"/>
        <v>1</v>
      </c>
      <c r="K12" s="4">
        <v>1000</v>
      </c>
      <c r="L12" s="4">
        <f t="shared" si="3"/>
        <v>811000</v>
      </c>
      <c r="M12" s="4">
        <f t="shared" si="0"/>
        <v>834000</v>
      </c>
      <c r="N12" s="4">
        <v>1125668</v>
      </c>
      <c r="O12" s="44">
        <f t="shared" si="1"/>
        <v>0.7204610951008645</v>
      </c>
      <c r="P12" s="47"/>
      <c r="Q12" s="381">
        <v>811</v>
      </c>
      <c r="R12" s="378"/>
      <c r="S12" s="378"/>
      <c r="T12" s="383">
        <v>834</v>
      </c>
      <c r="U12" s="378"/>
      <c r="V12" s="378"/>
    </row>
    <row r="13" spans="1:22" ht="12.75" customHeight="1">
      <c r="A13" s="2" t="s">
        <v>3</v>
      </c>
      <c r="B13" s="2" t="s">
        <v>23</v>
      </c>
      <c r="C13" s="29" t="s">
        <v>28</v>
      </c>
      <c r="D13" s="29" t="s">
        <v>18</v>
      </c>
      <c r="E13" s="7">
        <v>0</v>
      </c>
      <c r="F13" s="4"/>
      <c r="G13" s="4"/>
      <c r="H13" s="4"/>
      <c r="I13" s="32">
        <v>715.74545</v>
      </c>
      <c r="J13" s="371">
        <f t="shared" si="2"/>
        <v>0.882546794081381</v>
      </c>
      <c r="K13" s="4">
        <v>1100</v>
      </c>
      <c r="L13" s="4">
        <f t="shared" si="3"/>
        <v>787319.995</v>
      </c>
      <c r="M13" s="4">
        <f t="shared" si="0"/>
        <v>917400</v>
      </c>
      <c r="N13" s="4">
        <v>1125668</v>
      </c>
      <c r="O13" s="44">
        <f t="shared" si="1"/>
        <v>0.6994246927157919</v>
      </c>
      <c r="P13" s="47"/>
      <c r="Q13" s="381">
        <v>811</v>
      </c>
      <c r="R13" s="378"/>
      <c r="S13" s="378"/>
      <c r="T13" s="383">
        <v>834</v>
      </c>
      <c r="U13" s="378"/>
      <c r="V13" s="378"/>
    </row>
    <row r="14" spans="1:22" ht="12.75" customHeight="1">
      <c r="A14" s="2" t="s">
        <v>3</v>
      </c>
      <c r="B14" s="2" t="s">
        <v>23</v>
      </c>
      <c r="C14" s="29" t="s">
        <v>29</v>
      </c>
      <c r="D14" s="29" t="s">
        <v>34</v>
      </c>
      <c r="E14" s="7">
        <v>0</v>
      </c>
      <c r="F14" s="4"/>
      <c r="G14" s="4"/>
      <c r="H14" s="4"/>
      <c r="I14" s="11">
        <v>558</v>
      </c>
      <c r="J14" s="371">
        <f t="shared" si="2"/>
        <v>0.688039457459926</v>
      </c>
      <c r="K14" s="4">
        <v>790</v>
      </c>
      <c r="L14" s="4">
        <f t="shared" si="3"/>
        <v>440820</v>
      </c>
      <c r="M14" s="4">
        <f t="shared" si="0"/>
        <v>658860</v>
      </c>
      <c r="N14" s="4">
        <v>1125668</v>
      </c>
      <c r="O14" s="44">
        <f t="shared" si="1"/>
        <v>0.3916074721854046</v>
      </c>
      <c r="P14" s="47"/>
      <c r="Q14" s="381">
        <v>811</v>
      </c>
      <c r="R14" s="378"/>
      <c r="S14" s="378"/>
      <c r="T14" s="383">
        <v>834</v>
      </c>
      <c r="U14" s="378"/>
      <c r="V14" s="378"/>
    </row>
    <row r="15" spans="1:22" ht="12.75" customHeight="1">
      <c r="A15" s="2" t="s">
        <v>3</v>
      </c>
      <c r="B15" s="2" t="s">
        <v>23</v>
      </c>
      <c r="C15" s="29" t="s">
        <v>30</v>
      </c>
      <c r="D15" s="29" t="s">
        <v>17</v>
      </c>
      <c r="E15" s="7">
        <v>0</v>
      </c>
      <c r="F15" s="4"/>
      <c r="G15" s="4"/>
      <c r="H15" s="4"/>
      <c r="I15" s="11">
        <v>810</v>
      </c>
      <c r="J15" s="371">
        <f t="shared" si="2"/>
        <v>0.998766954377312</v>
      </c>
      <c r="K15" s="4">
        <v>1000</v>
      </c>
      <c r="L15" s="4">
        <f t="shared" si="3"/>
        <v>810000</v>
      </c>
      <c r="M15" s="4">
        <f t="shared" si="0"/>
        <v>834000</v>
      </c>
      <c r="N15" s="4">
        <v>1125668</v>
      </c>
      <c r="O15" s="44">
        <f t="shared" si="1"/>
        <v>0.7195727337012334</v>
      </c>
      <c r="P15" s="47"/>
      <c r="Q15" s="381">
        <v>811</v>
      </c>
      <c r="R15" s="378"/>
      <c r="S15" s="378"/>
      <c r="T15" s="383">
        <v>834</v>
      </c>
      <c r="U15" s="378"/>
      <c r="V15" s="378"/>
    </row>
    <row r="16" spans="1:22" ht="12.75" customHeight="1">
      <c r="A16" s="2" t="s">
        <v>3</v>
      </c>
      <c r="B16" s="2" t="s">
        <v>23</v>
      </c>
      <c r="C16" s="29" t="s">
        <v>31</v>
      </c>
      <c r="D16" s="29" t="s">
        <v>35</v>
      </c>
      <c r="E16" s="7">
        <v>0</v>
      </c>
      <c r="F16" s="4"/>
      <c r="G16" s="4"/>
      <c r="H16" s="4"/>
      <c r="I16" s="57">
        <v>811</v>
      </c>
      <c r="J16" s="371">
        <f t="shared" si="2"/>
        <v>1</v>
      </c>
      <c r="K16" s="5">
        <v>1000</v>
      </c>
      <c r="L16" s="4">
        <f t="shared" si="3"/>
        <v>811000</v>
      </c>
      <c r="M16" s="4">
        <f t="shared" si="0"/>
        <v>834000</v>
      </c>
      <c r="N16" s="4">
        <v>1125668</v>
      </c>
      <c r="O16" s="44">
        <f t="shared" si="1"/>
        <v>0.7204610951008645</v>
      </c>
      <c r="P16" s="47"/>
      <c r="Q16" s="381">
        <v>811</v>
      </c>
      <c r="R16" s="378"/>
      <c r="S16" s="378"/>
      <c r="T16" s="383">
        <v>834</v>
      </c>
      <c r="U16" s="378"/>
      <c r="V16" s="378"/>
    </row>
    <row r="17" spans="1:22" ht="12.75" customHeight="1">
      <c r="A17" s="2" t="s">
        <v>3</v>
      </c>
      <c r="B17" s="2" t="s">
        <v>23</v>
      </c>
      <c r="C17" s="29" t="s">
        <v>36</v>
      </c>
      <c r="D17" s="29" t="s">
        <v>18</v>
      </c>
      <c r="E17" s="7">
        <v>0</v>
      </c>
      <c r="F17" s="4"/>
      <c r="G17" s="4"/>
      <c r="H17" s="4"/>
      <c r="I17" s="32">
        <v>715.74545</v>
      </c>
      <c r="J17" s="371">
        <f t="shared" si="2"/>
        <v>0.882546794081381</v>
      </c>
      <c r="K17" s="4">
        <v>1100</v>
      </c>
      <c r="L17" s="4">
        <f t="shared" si="3"/>
        <v>787319.995</v>
      </c>
      <c r="M17" s="4">
        <f t="shared" si="0"/>
        <v>917400</v>
      </c>
      <c r="N17" s="4">
        <v>1125668</v>
      </c>
      <c r="O17" s="44">
        <f t="shared" si="1"/>
        <v>0.6994246927157919</v>
      </c>
      <c r="P17" s="47"/>
      <c r="Q17" s="381">
        <v>811</v>
      </c>
      <c r="R17" s="378"/>
      <c r="S17" s="378"/>
      <c r="T17" s="383">
        <v>834</v>
      </c>
      <c r="U17" s="382"/>
      <c r="V17" s="378"/>
    </row>
    <row r="18" spans="1:22" ht="12.75" customHeight="1">
      <c r="A18" s="2"/>
      <c r="B18" s="2" t="s">
        <v>23</v>
      </c>
      <c r="C18" s="29" t="s">
        <v>32</v>
      </c>
      <c r="D18" s="29" t="s">
        <v>17</v>
      </c>
      <c r="E18" s="7">
        <v>0</v>
      </c>
      <c r="F18" s="4"/>
      <c r="G18" s="4"/>
      <c r="H18" s="4"/>
      <c r="I18" s="11">
        <v>600</v>
      </c>
      <c r="J18" s="371">
        <f t="shared" si="2"/>
        <v>0.7398273736128237</v>
      </c>
      <c r="K18" s="4">
        <v>800</v>
      </c>
      <c r="L18" s="4">
        <f t="shared" si="3"/>
        <v>480000</v>
      </c>
      <c r="M18" s="4">
        <f t="shared" si="0"/>
        <v>667200</v>
      </c>
      <c r="N18" s="4">
        <v>1125668</v>
      </c>
      <c r="O18" s="44">
        <f t="shared" si="1"/>
        <v>0.42641347182295314</v>
      </c>
      <c r="P18" s="47"/>
      <c r="Q18" s="381">
        <v>811</v>
      </c>
      <c r="R18" s="378"/>
      <c r="S18" s="378"/>
      <c r="T18" s="383">
        <v>834</v>
      </c>
      <c r="U18" s="378"/>
      <c r="V18" s="378"/>
    </row>
    <row r="19" spans="1:22" ht="12.75" customHeight="1">
      <c r="A19" s="2" t="s">
        <v>3</v>
      </c>
      <c r="B19" s="2" t="s">
        <v>23</v>
      </c>
      <c r="C19" s="29" t="s">
        <v>38</v>
      </c>
      <c r="D19" s="29" t="s">
        <v>20</v>
      </c>
      <c r="E19" s="7">
        <v>0</v>
      </c>
      <c r="F19" s="4"/>
      <c r="G19" s="4"/>
      <c r="H19" s="4"/>
      <c r="I19" s="11">
        <v>810</v>
      </c>
      <c r="J19" s="371">
        <f t="shared" si="2"/>
        <v>0.998766954377312</v>
      </c>
      <c r="K19" s="4">
        <v>1200</v>
      </c>
      <c r="L19" s="4">
        <f t="shared" si="3"/>
        <v>972000</v>
      </c>
      <c r="M19" s="4">
        <f t="shared" si="0"/>
        <v>1000800</v>
      </c>
      <c r="N19" s="4">
        <v>1125668</v>
      </c>
      <c r="O19" s="44">
        <f t="shared" si="1"/>
        <v>0.86348728044148</v>
      </c>
      <c r="P19" s="47"/>
      <c r="Q19" s="381">
        <v>811</v>
      </c>
      <c r="R19" s="378"/>
      <c r="S19" s="378"/>
      <c r="T19" s="383">
        <v>834</v>
      </c>
      <c r="U19" s="378"/>
      <c r="V19" s="378"/>
    </row>
    <row r="20" spans="1:23" ht="12.75" customHeight="1">
      <c r="A20" s="2" t="s">
        <v>3</v>
      </c>
      <c r="B20" s="2" t="s">
        <v>37</v>
      </c>
      <c r="C20" s="1" t="s">
        <v>40</v>
      </c>
      <c r="D20" s="1"/>
      <c r="E20" s="7">
        <v>0</v>
      </c>
      <c r="F20" s="4"/>
      <c r="G20" s="4"/>
      <c r="H20" s="4"/>
      <c r="I20" s="23">
        <v>2851</v>
      </c>
      <c r="J20" s="371">
        <f t="shared" si="2"/>
        <v>1</v>
      </c>
      <c r="K20" s="24">
        <v>258</v>
      </c>
      <c r="L20" s="4">
        <f t="shared" si="3"/>
        <v>735558</v>
      </c>
      <c r="M20" s="4">
        <f t="shared" si="0"/>
        <v>756714</v>
      </c>
      <c r="N20" s="4">
        <v>735558</v>
      </c>
      <c r="O20" s="58">
        <f t="shared" si="1"/>
        <v>1</v>
      </c>
      <c r="P20" s="47"/>
      <c r="Q20" s="381">
        <v>2851</v>
      </c>
      <c r="R20" s="384">
        <v>129</v>
      </c>
      <c r="S20" s="384">
        <v>258</v>
      </c>
      <c r="T20" s="382">
        <v>2933</v>
      </c>
      <c r="U20" s="384">
        <v>129</v>
      </c>
      <c r="V20" s="384">
        <v>258</v>
      </c>
      <c r="W20" s="372">
        <f aca="true" t="shared" si="4" ref="W20:W25">(525.6*U20+310500)/U20</f>
        <v>2932.5767441860467</v>
      </c>
    </row>
    <row r="21" spans="1:23" ht="12.75" customHeight="1">
      <c r="A21" s="2" t="s">
        <v>3</v>
      </c>
      <c r="B21" s="2" t="s">
        <v>39</v>
      </c>
      <c r="C21" s="1" t="s">
        <v>42</v>
      </c>
      <c r="D21" s="1"/>
      <c r="E21" s="7">
        <v>0</v>
      </c>
      <c r="F21" s="4"/>
      <c r="G21" s="4"/>
      <c r="H21" s="4"/>
      <c r="I21" s="11">
        <v>840.86</v>
      </c>
      <c r="J21" s="371">
        <f t="shared" si="2"/>
        <v>0.3858926112895824</v>
      </c>
      <c r="K21" s="4">
        <v>280</v>
      </c>
      <c r="L21" s="4">
        <f t="shared" si="3"/>
        <v>235440.80000000002</v>
      </c>
      <c r="M21" s="4">
        <f t="shared" si="0"/>
        <v>627760</v>
      </c>
      <c r="N21" s="4">
        <v>788798</v>
      </c>
      <c r="O21" s="44">
        <f t="shared" si="1"/>
        <v>0.29848047282067147</v>
      </c>
      <c r="P21" s="47"/>
      <c r="Q21" s="381">
        <v>2179</v>
      </c>
      <c r="R21" s="378">
        <v>181</v>
      </c>
      <c r="S21" s="378">
        <v>362</v>
      </c>
      <c r="T21" s="382">
        <v>2242</v>
      </c>
      <c r="U21" s="378">
        <v>181</v>
      </c>
      <c r="V21" s="378">
        <v>362</v>
      </c>
      <c r="W21" s="372">
        <f t="shared" si="4"/>
        <v>2241.0696132596686</v>
      </c>
    </row>
    <row r="22" spans="1:22" ht="12.75" customHeight="1">
      <c r="A22" s="2" t="s">
        <v>3</v>
      </c>
      <c r="B22" s="2" t="s">
        <v>39</v>
      </c>
      <c r="C22" s="1" t="s">
        <v>43</v>
      </c>
      <c r="D22" s="1"/>
      <c r="E22" s="7">
        <v>0</v>
      </c>
      <c r="F22" s="4"/>
      <c r="G22" s="4"/>
      <c r="H22" s="4"/>
      <c r="I22" s="11">
        <v>1172</v>
      </c>
      <c r="J22" s="371">
        <f t="shared" si="2"/>
        <v>0.5378614043139055</v>
      </c>
      <c r="K22" s="4">
        <v>210</v>
      </c>
      <c r="L22" s="4">
        <f t="shared" si="3"/>
        <v>246120</v>
      </c>
      <c r="M22" s="4">
        <f t="shared" si="0"/>
        <v>470820</v>
      </c>
      <c r="N22" s="4">
        <v>788798</v>
      </c>
      <c r="O22" s="44">
        <f t="shared" si="1"/>
        <v>0.3120190467014369</v>
      </c>
      <c r="P22" s="47"/>
      <c r="Q22" s="381">
        <v>2179</v>
      </c>
      <c r="R22" s="378"/>
      <c r="S22" s="378"/>
      <c r="T22" s="382">
        <v>2242</v>
      </c>
      <c r="U22" s="378"/>
      <c r="V22" s="378"/>
    </row>
    <row r="23" spans="1:23" ht="12.75" customHeight="1">
      <c r="A23" s="2"/>
      <c r="B23" s="2" t="s">
        <v>46</v>
      </c>
      <c r="C23" s="29" t="s">
        <v>44</v>
      </c>
      <c r="D23" s="29" t="s">
        <v>17</v>
      </c>
      <c r="E23" s="7">
        <v>0</v>
      </c>
      <c r="F23" s="4"/>
      <c r="G23" s="4"/>
      <c r="H23" s="4"/>
      <c r="I23" s="11">
        <v>2358</v>
      </c>
      <c r="J23" s="371">
        <f t="shared" si="2"/>
        <v>0.9833194328607172</v>
      </c>
      <c r="K23" s="4">
        <v>300</v>
      </c>
      <c r="L23" s="4">
        <f t="shared" si="3"/>
        <v>707400</v>
      </c>
      <c r="M23" s="4">
        <f t="shared" si="0"/>
        <v>740100</v>
      </c>
      <c r="N23" s="4">
        <v>767360</v>
      </c>
      <c r="O23" s="44">
        <f t="shared" si="1"/>
        <v>0.9218619683069225</v>
      </c>
      <c r="P23" s="47"/>
      <c r="Q23" s="381">
        <v>2398</v>
      </c>
      <c r="R23" s="378">
        <v>160</v>
      </c>
      <c r="S23" s="378">
        <v>320</v>
      </c>
      <c r="T23" s="382">
        <v>2467</v>
      </c>
      <c r="U23" s="378">
        <v>160</v>
      </c>
      <c r="V23" s="378">
        <v>320</v>
      </c>
      <c r="W23" s="372">
        <f t="shared" si="4"/>
        <v>2466.225</v>
      </c>
    </row>
    <row r="24" spans="1:22" ht="12.75" customHeight="1">
      <c r="A24" s="2" t="s">
        <v>3</v>
      </c>
      <c r="B24" s="2" t="s">
        <v>46</v>
      </c>
      <c r="C24" s="29" t="s">
        <v>45</v>
      </c>
      <c r="D24" s="29" t="s">
        <v>35</v>
      </c>
      <c r="E24" s="7">
        <v>0</v>
      </c>
      <c r="F24" s="4"/>
      <c r="G24" s="4"/>
      <c r="H24" s="4"/>
      <c r="I24" s="13">
        <v>1650</v>
      </c>
      <c r="J24" s="371">
        <f t="shared" si="2"/>
        <v>0.6880733944954128</v>
      </c>
      <c r="K24" s="27">
        <v>320</v>
      </c>
      <c r="L24" s="4">
        <f t="shared" si="3"/>
        <v>528000</v>
      </c>
      <c r="M24" s="4">
        <f t="shared" si="0"/>
        <v>789440</v>
      </c>
      <c r="N24" s="4">
        <v>767360</v>
      </c>
      <c r="O24" s="44">
        <f t="shared" si="1"/>
        <v>0.6880733944954128</v>
      </c>
      <c r="P24" s="47"/>
      <c r="Q24" s="381">
        <v>2398</v>
      </c>
      <c r="R24" s="378"/>
      <c r="S24" s="378"/>
      <c r="T24" s="382">
        <v>2467</v>
      </c>
      <c r="U24" s="378"/>
      <c r="V24" s="378"/>
    </row>
    <row r="25" spans="1:23" ht="12.75" customHeight="1">
      <c r="A25" s="2" t="s">
        <v>3</v>
      </c>
      <c r="B25" s="2" t="s">
        <v>50</v>
      </c>
      <c r="C25" s="29" t="s">
        <v>47</v>
      </c>
      <c r="D25" s="29" t="s">
        <v>35</v>
      </c>
      <c r="E25" s="7">
        <v>0</v>
      </c>
      <c r="F25" s="4"/>
      <c r="G25" s="4"/>
      <c r="H25" s="4"/>
      <c r="I25" s="15">
        <v>1836</v>
      </c>
      <c r="J25" s="371">
        <f t="shared" si="2"/>
        <v>0.9254032258064516</v>
      </c>
      <c r="K25" s="25">
        <v>410</v>
      </c>
      <c r="L25" s="4">
        <f t="shared" si="3"/>
        <v>752760</v>
      </c>
      <c r="M25" s="4">
        <f t="shared" si="0"/>
        <v>836810</v>
      </c>
      <c r="N25" s="4">
        <v>813440</v>
      </c>
      <c r="O25" s="44">
        <f t="shared" si="1"/>
        <v>0.9254032258064516</v>
      </c>
      <c r="P25" s="47"/>
      <c r="Q25" s="381">
        <v>1984</v>
      </c>
      <c r="R25" s="378">
        <v>205</v>
      </c>
      <c r="S25" s="378">
        <v>410</v>
      </c>
      <c r="T25" s="382">
        <v>2041</v>
      </c>
      <c r="U25" s="378">
        <v>205</v>
      </c>
      <c r="V25" s="378">
        <v>410</v>
      </c>
      <c r="W25" s="372">
        <f t="shared" si="4"/>
        <v>2040.2341463414634</v>
      </c>
    </row>
    <row r="26" spans="1:22" ht="12.75" customHeight="1">
      <c r="A26" s="2"/>
      <c r="B26" s="2" t="s">
        <v>50</v>
      </c>
      <c r="C26" s="29" t="s">
        <v>48</v>
      </c>
      <c r="D26" s="29" t="s">
        <v>19</v>
      </c>
      <c r="E26" s="7">
        <v>0</v>
      </c>
      <c r="F26" s="4"/>
      <c r="G26" s="4"/>
      <c r="H26" s="4"/>
      <c r="I26" s="15">
        <v>1783</v>
      </c>
      <c r="J26" s="371">
        <f t="shared" si="2"/>
        <v>0.8986895161290323</v>
      </c>
      <c r="K26" s="16">
        <v>260</v>
      </c>
      <c r="L26" s="4">
        <f t="shared" si="3"/>
        <v>463580</v>
      </c>
      <c r="M26" s="4">
        <f t="shared" si="0"/>
        <v>530660</v>
      </c>
      <c r="N26" s="4">
        <v>813440</v>
      </c>
      <c r="O26" s="44">
        <f t="shared" si="1"/>
        <v>0.5699006687647522</v>
      </c>
      <c r="P26" s="47"/>
      <c r="Q26" s="381">
        <v>1984</v>
      </c>
      <c r="R26" s="378"/>
      <c r="S26" s="378"/>
      <c r="T26" s="382">
        <v>2041</v>
      </c>
      <c r="U26" s="378"/>
      <c r="V26" s="378"/>
    </row>
    <row r="27" spans="1:22" ht="12.75" customHeight="1">
      <c r="A27" s="2" t="s">
        <v>3</v>
      </c>
      <c r="B27" s="2" t="s">
        <v>50</v>
      </c>
      <c r="C27" s="29" t="s">
        <v>49</v>
      </c>
      <c r="D27" s="29" t="s">
        <v>21</v>
      </c>
      <c r="E27" s="7">
        <v>0</v>
      </c>
      <c r="F27" s="6"/>
      <c r="G27" s="4"/>
      <c r="H27" s="4"/>
      <c r="I27" s="14">
        <v>712</v>
      </c>
      <c r="J27" s="371">
        <f t="shared" si="2"/>
        <v>0.3588709677419355</v>
      </c>
      <c r="K27" s="10">
        <v>246</v>
      </c>
      <c r="L27" s="4">
        <f t="shared" si="3"/>
        <v>175152</v>
      </c>
      <c r="M27" s="4">
        <f t="shared" si="0"/>
        <v>502086</v>
      </c>
      <c r="N27" s="4">
        <v>813440</v>
      </c>
      <c r="O27" s="44">
        <f t="shared" si="1"/>
        <v>0.2153225806451613</v>
      </c>
      <c r="P27" s="47"/>
      <c r="Q27" s="381">
        <v>1984</v>
      </c>
      <c r="R27" s="378"/>
      <c r="S27" s="378"/>
      <c r="T27" s="382">
        <v>2041</v>
      </c>
      <c r="U27" s="378"/>
      <c r="V27" s="378"/>
    </row>
    <row r="28" spans="1:23" ht="12.75" customHeight="1">
      <c r="A28" s="2" t="s">
        <v>3</v>
      </c>
      <c r="B28" s="2" t="s">
        <v>51</v>
      </c>
      <c r="C28" s="3" t="s">
        <v>52</v>
      </c>
      <c r="D28" s="1"/>
      <c r="E28" s="7">
        <v>0</v>
      </c>
      <c r="F28" s="5"/>
      <c r="G28" s="4"/>
      <c r="H28" s="5"/>
      <c r="I28" s="12">
        <v>892.8</v>
      </c>
      <c r="J28" s="371">
        <f t="shared" si="2"/>
        <v>0.36131121003642247</v>
      </c>
      <c r="K28" s="5">
        <v>300</v>
      </c>
      <c r="L28" s="4">
        <f t="shared" si="3"/>
        <v>267840</v>
      </c>
      <c r="M28" s="4">
        <f t="shared" si="0"/>
        <v>762600</v>
      </c>
      <c r="N28" s="4">
        <v>761068</v>
      </c>
      <c r="O28" s="44">
        <f t="shared" si="1"/>
        <v>0.3519265032822297</v>
      </c>
      <c r="P28" s="47"/>
      <c r="Q28" s="381">
        <v>2471</v>
      </c>
      <c r="R28" s="378">
        <v>154</v>
      </c>
      <c r="S28" s="378">
        <v>308</v>
      </c>
      <c r="T28" s="382">
        <v>2542</v>
      </c>
      <c r="U28" s="378">
        <v>154</v>
      </c>
      <c r="V28" s="378">
        <v>308</v>
      </c>
      <c r="W28" s="372">
        <f>(525.6*U28+310500)/U28</f>
        <v>2541.8337662337663</v>
      </c>
    </row>
    <row r="29" spans="1:23" ht="12.75" customHeight="1">
      <c r="A29" s="2"/>
      <c r="B29" s="2" t="s">
        <v>55</v>
      </c>
      <c r="C29" s="29" t="s">
        <v>53</v>
      </c>
      <c r="D29" s="29" t="s">
        <v>17</v>
      </c>
      <c r="E29" s="7">
        <v>0</v>
      </c>
      <c r="F29" s="4"/>
      <c r="G29" s="4"/>
      <c r="H29" s="4"/>
      <c r="I29" s="13">
        <v>1900</v>
      </c>
      <c r="J29" s="371">
        <f t="shared" si="2"/>
        <v>0.6706671373102718</v>
      </c>
      <c r="K29" s="9">
        <v>200</v>
      </c>
      <c r="L29" s="4">
        <f t="shared" si="3"/>
        <v>380000</v>
      </c>
      <c r="M29" s="4">
        <f t="shared" si="0"/>
        <v>583000</v>
      </c>
      <c r="N29" s="4">
        <v>736580</v>
      </c>
      <c r="O29" s="44">
        <f t="shared" si="1"/>
        <v>0.5158977979309783</v>
      </c>
      <c r="P29" s="47"/>
      <c r="Q29" s="381">
        <v>2833</v>
      </c>
      <c r="R29" s="378">
        <v>130</v>
      </c>
      <c r="S29" s="378">
        <v>260</v>
      </c>
      <c r="T29" s="382">
        <v>2915</v>
      </c>
      <c r="U29" s="378">
        <v>130</v>
      </c>
      <c r="V29" s="378">
        <v>260</v>
      </c>
      <c r="W29" s="372">
        <f>(525.6*U29+310500)/U29</f>
        <v>2914.0615384615385</v>
      </c>
    </row>
    <row r="30" spans="1:22" ht="12.75" customHeight="1">
      <c r="A30" s="2" t="s">
        <v>3</v>
      </c>
      <c r="B30" s="2" t="s">
        <v>55</v>
      </c>
      <c r="C30" s="29" t="s">
        <v>54</v>
      </c>
      <c r="D30" s="29" t="s">
        <v>35</v>
      </c>
      <c r="E30" s="7">
        <v>0</v>
      </c>
      <c r="F30" s="4"/>
      <c r="G30" s="4"/>
      <c r="H30" s="4"/>
      <c r="I30" s="59">
        <v>2833</v>
      </c>
      <c r="J30" s="371">
        <f t="shared" si="2"/>
        <v>1</v>
      </c>
      <c r="K30" s="16">
        <v>250</v>
      </c>
      <c r="L30" s="4">
        <f t="shared" si="3"/>
        <v>708250</v>
      </c>
      <c r="M30" s="4">
        <f t="shared" si="0"/>
        <v>728750</v>
      </c>
      <c r="N30" s="4">
        <v>736580</v>
      </c>
      <c r="O30" s="44">
        <f t="shared" si="1"/>
        <v>0.9615384615384616</v>
      </c>
      <c r="P30" s="47"/>
      <c r="Q30" s="381">
        <v>2833</v>
      </c>
      <c r="R30" s="378"/>
      <c r="S30" s="378"/>
      <c r="T30" s="382">
        <v>2915</v>
      </c>
      <c r="U30" s="378"/>
      <c r="V30" s="378"/>
    </row>
    <row r="31" spans="1:23" ht="12.75" customHeight="1">
      <c r="A31" s="2"/>
      <c r="B31" s="2" t="s">
        <v>60</v>
      </c>
      <c r="C31" s="29" t="s">
        <v>56</v>
      </c>
      <c r="D31" s="29" t="s">
        <v>17</v>
      </c>
      <c r="E31" s="7">
        <v>0</v>
      </c>
      <c r="F31" s="4"/>
      <c r="G31" s="4"/>
      <c r="H31" s="4"/>
      <c r="I31" s="15">
        <v>1015.2</v>
      </c>
      <c r="J31" s="371">
        <f t="shared" si="2"/>
        <v>0.49691629955947136</v>
      </c>
      <c r="K31" s="16">
        <v>250</v>
      </c>
      <c r="L31" s="4">
        <f t="shared" si="3"/>
        <v>253800</v>
      </c>
      <c r="M31" s="4">
        <f t="shared" si="0"/>
        <v>525500</v>
      </c>
      <c r="N31" s="4">
        <v>804942</v>
      </c>
      <c r="O31" s="44">
        <f t="shared" si="1"/>
        <v>0.3153022205326595</v>
      </c>
      <c r="P31" s="47"/>
      <c r="Q31" s="381">
        <v>2043</v>
      </c>
      <c r="R31" s="378">
        <v>197</v>
      </c>
      <c r="S31" s="378">
        <v>394</v>
      </c>
      <c r="T31" s="382">
        <v>2102</v>
      </c>
      <c r="U31" s="378">
        <v>197</v>
      </c>
      <c r="V31" s="378">
        <v>394</v>
      </c>
      <c r="W31" s="372">
        <f>(525.6*U31+310500)/U31</f>
        <v>2101.7421319796954</v>
      </c>
    </row>
    <row r="32" spans="1:22" ht="12.75" customHeight="1">
      <c r="A32" s="2" t="s">
        <v>3</v>
      </c>
      <c r="B32" s="2" t="s">
        <v>60</v>
      </c>
      <c r="C32" s="29" t="s">
        <v>57</v>
      </c>
      <c r="D32" s="29" t="s">
        <v>21</v>
      </c>
      <c r="E32" s="7">
        <v>0</v>
      </c>
      <c r="F32" s="4"/>
      <c r="G32" s="4"/>
      <c r="H32" s="4"/>
      <c r="I32" s="15">
        <v>1255</v>
      </c>
      <c r="J32" s="371">
        <f t="shared" si="2"/>
        <v>0.6142927068037201</v>
      </c>
      <c r="K32" s="16">
        <v>250</v>
      </c>
      <c r="L32" s="4">
        <f t="shared" si="3"/>
        <v>313750</v>
      </c>
      <c r="M32" s="4">
        <f t="shared" si="0"/>
        <v>525500</v>
      </c>
      <c r="N32" s="4">
        <v>804942</v>
      </c>
      <c r="O32" s="44">
        <f t="shared" si="1"/>
        <v>0.38977963629677664</v>
      </c>
      <c r="P32" s="47"/>
      <c r="Q32" s="381">
        <v>2043</v>
      </c>
      <c r="R32" s="378"/>
      <c r="S32" s="378"/>
      <c r="T32" s="382">
        <v>2102</v>
      </c>
      <c r="U32" s="378"/>
      <c r="V32" s="378"/>
    </row>
    <row r="33" spans="1:22" ht="12.75" customHeight="1">
      <c r="A33" s="2" t="s">
        <v>3</v>
      </c>
      <c r="B33" s="2" t="s">
        <v>60</v>
      </c>
      <c r="C33" s="29" t="s">
        <v>58</v>
      </c>
      <c r="D33" s="29" t="s">
        <v>35</v>
      </c>
      <c r="E33" s="7">
        <v>0</v>
      </c>
      <c r="F33" s="4"/>
      <c r="G33" s="4"/>
      <c r="H33" s="4"/>
      <c r="I33" s="30">
        <v>1629</v>
      </c>
      <c r="J33" s="371">
        <f t="shared" si="2"/>
        <v>0.7973568281938326</v>
      </c>
      <c r="K33" s="26">
        <v>394</v>
      </c>
      <c r="L33" s="4">
        <f t="shared" si="3"/>
        <v>641826</v>
      </c>
      <c r="M33" s="4">
        <f t="shared" si="0"/>
        <v>828188</v>
      </c>
      <c r="N33" s="4">
        <v>804942</v>
      </c>
      <c r="O33" s="44">
        <f t="shared" si="1"/>
        <v>0.7973568281938326</v>
      </c>
      <c r="P33" s="47"/>
      <c r="Q33" s="381">
        <v>2043</v>
      </c>
      <c r="R33" s="378"/>
      <c r="S33" s="378"/>
      <c r="T33" s="382">
        <v>2102</v>
      </c>
      <c r="U33" s="378"/>
      <c r="V33" s="378"/>
    </row>
    <row r="34" spans="1:22" ht="12.75" customHeight="1">
      <c r="A34" s="2"/>
      <c r="B34" s="2" t="s">
        <v>60</v>
      </c>
      <c r="C34" s="29" t="s">
        <v>59</v>
      </c>
      <c r="D34" s="29" t="s">
        <v>17</v>
      </c>
      <c r="E34" s="7">
        <v>0</v>
      </c>
      <c r="F34" s="4"/>
      <c r="G34" s="4"/>
      <c r="H34" s="4"/>
      <c r="I34" s="49"/>
      <c r="J34" s="49"/>
      <c r="K34" s="50"/>
      <c r="L34" s="51"/>
      <c r="M34" s="51"/>
      <c r="N34" s="4">
        <v>804942</v>
      </c>
      <c r="O34" s="55"/>
      <c r="P34" s="48" t="s">
        <v>241</v>
      </c>
      <c r="Q34" s="381">
        <v>2043</v>
      </c>
      <c r="R34" s="378"/>
      <c r="S34" s="378"/>
      <c r="T34" s="382">
        <v>2102</v>
      </c>
      <c r="U34" s="378"/>
      <c r="V34" s="378"/>
    </row>
    <row r="35" spans="1:23" ht="12.75" customHeight="1">
      <c r="A35" s="2" t="s">
        <v>3</v>
      </c>
      <c r="B35" s="2" t="s">
        <v>61</v>
      </c>
      <c r="C35" s="1" t="s">
        <v>62</v>
      </c>
      <c r="D35" s="1"/>
      <c r="E35" s="7">
        <v>0</v>
      </c>
      <c r="F35" s="4"/>
      <c r="G35" s="4"/>
      <c r="H35" s="4"/>
      <c r="I35" s="11">
        <v>1750</v>
      </c>
      <c r="J35" s="371">
        <f t="shared" si="2"/>
        <v>0.9982886480319453</v>
      </c>
      <c r="K35" s="24">
        <v>486</v>
      </c>
      <c r="L35" s="4">
        <f t="shared" si="3"/>
        <v>850500</v>
      </c>
      <c r="M35" s="4">
        <f t="shared" si="0"/>
        <v>876744</v>
      </c>
      <c r="N35" s="4">
        <v>851958</v>
      </c>
      <c r="O35" s="44">
        <f t="shared" si="1"/>
        <v>0.9982886480319453</v>
      </c>
      <c r="P35" s="47"/>
      <c r="Q35" s="381">
        <v>1753</v>
      </c>
      <c r="R35" s="378">
        <v>243</v>
      </c>
      <c r="S35" s="378">
        <v>486</v>
      </c>
      <c r="T35" s="382">
        <v>1804</v>
      </c>
      <c r="U35" s="378">
        <v>243</v>
      </c>
      <c r="V35" s="378">
        <v>486</v>
      </c>
      <c r="W35" s="372">
        <f>(525.6*U35+310500)/U35</f>
        <v>1803.3777777777777</v>
      </c>
    </row>
    <row r="36" spans="1:23" ht="12.75" customHeight="1">
      <c r="A36" s="2"/>
      <c r="B36" s="2" t="s">
        <v>67</v>
      </c>
      <c r="C36" s="29" t="s">
        <v>63</v>
      </c>
      <c r="D36" s="29" t="s">
        <v>17</v>
      </c>
      <c r="E36" s="7">
        <v>0</v>
      </c>
      <c r="F36" s="4"/>
      <c r="G36" s="4"/>
      <c r="H36" s="4"/>
      <c r="I36" s="11">
        <v>550.8</v>
      </c>
      <c r="J36" s="371">
        <f t="shared" si="2"/>
        <v>0.22058470164197036</v>
      </c>
      <c r="K36" s="4">
        <v>300</v>
      </c>
      <c r="L36" s="4">
        <f t="shared" si="3"/>
        <v>165240</v>
      </c>
      <c r="M36" s="4">
        <f t="shared" si="0"/>
        <v>770700</v>
      </c>
      <c r="N36" s="4">
        <v>759088</v>
      </c>
      <c r="O36" s="44">
        <f t="shared" si="1"/>
        <v>0.2176822713572076</v>
      </c>
      <c r="P36" s="47"/>
      <c r="Q36" s="381">
        <v>2497</v>
      </c>
      <c r="R36" s="378">
        <v>152</v>
      </c>
      <c r="S36" s="378">
        <v>304</v>
      </c>
      <c r="T36" s="382">
        <v>2569</v>
      </c>
      <c r="U36" s="378">
        <v>152</v>
      </c>
      <c r="V36" s="378">
        <v>304</v>
      </c>
      <c r="W36" s="372">
        <f>(525.6*U36+310500)/U36</f>
        <v>2568.363157894737</v>
      </c>
    </row>
    <row r="37" spans="1:22" ht="12.75" customHeight="1">
      <c r="A37" s="2"/>
      <c r="B37" s="2" t="s">
        <v>67</v>
      </c>
      <c r="C37" s="29" t="s">
        <v>64</v>
      </c>
      <c r="D37" s="29" t="s">
        <v>17</v>
      </c>
      <c r="E37" s="7">
        <v>0</v>
      </c>
      <c r="F37" s="4"/>
      <c r="G37" s="4"/>
      <c r="H37" s="4"/>
      <c r="I37" s="49"/>
      <c r="J37" s="49"/>
      <c r="K37" s="50"/>
      <c r="L37" s="51"/>
      <c r="M37" s="51"/>
      <c r="N37" s="4">
        <v>759088</v>
      </c>
      <c r="O37" s="44">
        <f t="shared" si="1"/>
        <v>0</v>
      </c>
      <c r="P37" s="48" t="s">
        <v>241</v>
      </c>
      <c r="Q37" s="381">
        <v>2497</v>
      </c>
      <c r="R37" s="378"/>
      <c r="S37" s="378"/>
      <c r="T37" s="382">
        <v>2569</v>
      </c>
      <c r="U37" s="378"/>
      <c r="V37" s="378"/>
    </row>
    <row r="38" spans="1:22" ht="12.75" customHeight="1">
      <c r="A38" s="2" t="s">
        <v>3</v>
      </c>
      <c r="B38" s="2" t="s">
        <v>67</v>
      </c>
      <c r="C38" s="29" t="s">
        <v>65</v>
      </c>
      <c r="D38" s="29" t="s">
        <v>35</v>
      </c>
      <c r="E38" s="7">
        <v>0</v>
      </c>
      <c r="F38" s="4"/>
      <c r="G38" s="4"/>
      <c r="H38" s="4"/>
      <c r="I38" s="13">
        <v>2300</v>
      </c>
      <c r="J38" s="371">
        <f t="shared" si="2"/>
        <v>0.92110532639167</v>
      </c>
      <c r="K38" s="27">
        <v>304</v>
      </c>
      <c r="L38" s="9">
        <f t="shared" si="3"/>
        <v>699200</v>
      </c>
      <c r="M38" s="4">
        <f t="shared" si="0"/>
        <v>780976</v>
      </c>
      <c r="N38" s="4">
        <v>759088</v>
      </c>
      <c r="O38" s="44">
        <f t="shared" si="1"/>
        <v>0.92110532639167</v>
      </c>
      <c r="P38" s="47"/>
      <c r="Q38" s="381">
        <v>2497</v>
      </c>
      <c r="R38" s="378"/>
      <c r="S38" s="378"/>
      <c r="T38" s="382">
        <v>2569</v>
      </c>
      <c r="U38" s="378"/>
      <c r="V38" s="378"/>
    </row>
    <row r="39" spans="1:22" ht="12.75" customHeight="1">
      <c r="A39" s="2"/>
      <c r="B39" s="2" t="s">
        <v>67</v>
      </c>
      <c r="C39" s="29" t="s">
        <v>66</v>
      </c>
      <c r="D39" s="29" t="s">
        <v>17</v>
      </c>
      <c r="E39" s="7">
        <v>0</v>
      </c>
      <c r="F39" s="4"/>
      <c r="G39" s="4"/>
      <c r="H39" s="52"/>
      <c r="I39" s="54"/>
      <c r="J39" s="54"/>
      <c r="K39" s="55"/>
      <c r="L39" s="55"/>
      <c r="M39" s="51"/>
      <c r="N39" s="53">
        <v>759088</v>
      </c>
      <c r="O39" s="55"/>
      <c r="P39" s="48" t="s">
        <v>241</v>
      </c>
      <c r="Q39" s="381">
        <v>2497</v>
      </c>
      <c r="R39" s="378"/>
      <c r="S39" s="378"/>
      <c r="T39" s="382">
        <v>2569</v>
      </c>
      <c r="U39" s="378"/>
      <c r="V39" s="378"/>
    </row>
    <row r="40" spans="1:23" ht="12.75" customHeight="1">
      <c r="A40" s="2" t="s">
        <v>3</v>
      </c>
      <c r="B40" s="2" t="s">
        <v>70</v>
      </c>
      <c r="C40" s="29" t="s">
        <v>68</v>
      </c>
      <c r="D40" s="29" t="s">
        <v>35</v>
      </c>
      <c r="E40" s="7">
        <v>0</v>
      </c>
      <c r="F40" s="4"/>
      <c r="G40" s="4"/>
      <c r="H40" s="52"/>
      <c r="I40" s="15">
        <v>1940</v>
      </c>
      <c r="J40" s="371">
        <f t="shared" si="2"/>
        <v>0.9385582970488631</v>
      </c>
      <c r="K40" s="16">
        <v>388</v>
      </c>
      <c r="L40" s="16">
        <f t="shared" si="3"/>
        <v>752720</v>
      </c>
      <c r="M40" s="4">
        <f t="shared" si="0"/>
        <v>825276</v>
      </c>
      <c r="N40" s="53">
        <v>801996</v>
      </c>
      <c r="O40" s="44">
        <f t="shared" si="1"/>
        <v>0.9385582970488631</v>
      </c>
      <c r="P40" s="47"/>
      <c r="Q40" s="381">
        <v>2067</v>
      </c>
      <c r="R40" s="378">
        <v>194</v>
      </c>
      <c r="S40" s="378">
        <v>388</v>
      </c>
      <c r="T40" s="382">
        <v>2127</v>
      </c>
      <c r="U40" s="378">
        <v>194</v>
      </c>
      <c r="V40" s="378">
        <v>388</v>
      </c>
      <c r="W40" s="372">
        <f>(525.6*U40+310500)/U40</f>
        <v>2126.115463917526</v>
      </c>
    </row>
    <row r="41" spans="1:22" ht="12.75" customHeight="1">
      <c r="A41" s="2"/>
      <c r="B41" s="2" t="s">
        <v>70</v>
      </c>
      <c r="C41" s="29" t="s">
        <v>69</v>
      </c>
      <c r="D41" s="29" t="s">
        <v>17</v>
      </c>
      <c r="E41" s="7">
        <v>0</v>
      </c>
      <c r="F41" s="4"/>
      <c r="G41" s="4"/>
      <c r="H41" s="4"/>
      <c r="I41" s="60">
        <v>2067</v>
      </c>
      <c r="J41" s="371">
        <f t="shared" si="2"/>
        <v>1</v>
      </c>
      <c r="K41" s="61">
        <v>388</v>
      </c>
      <c r="L41" s="10">
        <f t="shared" si="3"/>
        <v>801996</v>
      </c>
      <c r="M41" s="4">
        <f t="shared" si="0"/>
        <v>825276</v>
      </c>
      <c r="N41" s="4">
        <v>801996</v>
      </c>
      <c r="O41" s="58">
        <f t="shared" si="1"/>
        <v>1</v>
      </c>
      <c r="P41" s="47"/>
      <c r="Q41" s="381">
        <v>2067</v>
      </c>
      <c r="R41" s="378"/>
      <c r="S41" s="378"/>
      <c r="T41" s="382">
        <v>2127</v>
      </c>
      <c r="U41" s="378"/>
      <c r="V41" s="378"/>
    </row>
    <row r="42" spans="1:23" ht="12.75" customHeight="1">
      <c r="A42" s="2" t="s">
        <v>3</v>
      </c>
      <c r="B42" s="2" t="s">
        <v>77</v>
      </c>
      <c r="C42" s="29" t="s">
        <v>71</v>
      </c>
      <c r="D42" s="29" t="s">
        <v>18</v>
      </c>
      <c r="E42" s="7">
        <v>0</v>
      </c>
      <c r="F42" s="5"/>
      <c r="G42" s="4"/>
      <c r="H42" s="4"/>
      <c r="I42" s="11">
        <v>972</v>
      </c>
      <c r="J42" s="371">
        <f t="shared" si="2"/>
        <v>0.7226765799256506</v>
      </c>
      <c r="K42" s="4">
        <v>700</v>
      </c>
      <c r="L42" s="4">
        <f t="shared" si="3"/>
        <v>680400</v>
      </c>
      <c r="M42" s="4">
        <f t="shared" si="0"/>
        <v>968800</v>
      </c>
      <c r="N42" s="4">
        <v>973780</v>
      </c>
      <c r="O42" s="44">
        <f t="shared" si="1"/>
        <v>0.6987204502043582</v>
      </c>
      <c r="P42" s="47"/>
      <c r="Q42" s="381">
        <v>1345</v>
      </c>
      <c r="R42" s="378">
        <v>362</v>
      </c>
      <c r="S42" s="378">
        <v>724</v>
      </c>
      <c r="T42" s="382">
        <v>1384</v>
      </c>
      <c r="U42" s="378">
        <v>362</v>
      </c>
      <c r="V42" s="378">
        <v>724</v>
      </c>
      <c r="W42" s="372">
        <f>(525.6*U42+310500)/U42</f>
        <v>1383.3348066298342</v>
      </c>
    </row>
    <row r="43" spans="1:22" ht="12.75" customHeight="1">
      <c r="A43" s="2"/>
      <c r="B43" s="2" t="s">
        <v>77</v>
      </c>
      <c r="C43" s="29" t="s">
        <v>72</v>
      </c>
      <c r="D43" s="29" t="s">
        <v>17</v>
      </c>
      <c r="E43" s="7">
        <v>0</v>
      </c>
      <c r="F43" s="4"/>
      <c r="G43" s="4"/>
      <c r="H43" s="4"/>
      <c r="I43" s="23">
        <v>1345</v>
      </c>
      <c r="J43" s="371">
        <f t="shared" si="2"/>
        <v>1</v>
      </c>
      <c r="K43" s="24">
        <v>724</v>
      </c>
      <c r="L43" s="4">
        <f t="shared" si="3"/>
        <v>973780</v>
      </c>
      <c r="M43" s="4">
        <f t="shared" si="0"/>
        <v>1002016</v>
      </c>
      <c r="N43" s="4">
        <v>973780</v>
      </c>
      <c r="O43" s="58">
        <f t="shared" si="1"/>
        <v>1</v>
      </c>
      <c r="P43" s="47"/>
      <c r="Q43" s="381">
        <v>1345</v>
      </c>
      <c r="R43" s="378"/>
      <c r="S43" s="378"/>
      <c r="T43" s="382">
        <v>1384</v>
      </c>
      <c r="U43" s="378"/>
      <c r="V43" s="378"/>
    </row>
    <row r="44" spans="1:22" ht="12.75" customHeight="1">
      <c r="A44" s="2"/>
      <c r="B44" s="2" t="s">
        <v>77</v>
      </c>
      <c r="C44" s="29" t="s">
        <v>73</v>
      </c>
      <c r="D44" s="29" t="s">
        <v>19</v>
      </c>
      <c r="E44" s="7">
        <v>0</v>
      </c>
      <c r="F44" s="4"/>
      <c r="G44" s="4"/>
      <c r="H44" s="4"/>
      <c r="I44" s="11">
        <v>1186</v>
      </c>
      <c r="J44" s="371">
        <f t="shared" si="2"/>
        <v>0.8817843866171003</v>
      </c>
      <c r="K44" s="4">
        <v>400</v>
      </c>
      <c r="L44" s="4">
        <f t="shared" si="3"/>
        <v>474400</v>
      </c>
      <c r="M44" s="4">
        <f t="shared" si="0"/>
        <v>553600</v>
      </c>
      <c r="N44" s="4">
        <v>973780</v>
      </c>
      <c r="O44" s="44">
        <f t="shared" si="1"/>
        <v>0.48717369426359136</v>
      </c>
      <c r="P44" s="47"/>
      <c r="Q44" s="381">
        <v>1345</v>
      </c>
      <c r="R44" s="378"/>
      <c r="S44" s="378"/>
      <c r="T44" s="382">
        <v>1384</v>
      </c>
      <c r="U44" s="378"/>
      <c r="V44" s="378"/>
    </row>
    <row r="45" spans="1:22" ht="12.75" customHeight="1">
      <c r="A45" s="2"/>
      <c r="B45" s="2" t="s">
        <v>77</v>
      </c>
      <c r="C45" s="29" t="s">
        <v>74</v>
      </c>
      <c r="D45" s="29" t="s">
        <v>17</v>
      </c>
      <c r="E45" s="7">
        <v>0</v>
      </c>
      <c r="F45" s="4"/>
      <c r="G45" s="4"/>
      <c r="H45" s="4"/>
      <c r="I45" s="23">
        <v>1345</v>
      </c>
      <c r="J45" s="371">
        <f t="shared" si="2"/>
        <v>1</v>
      </c>
      <c r="K45" s="24">
        <v>724</v>
      </c>
      <c r="L45" s="4">
        <f t="shared" si="3"/>
        <v>973780</v>
      </c>
      <c r="M45" s="4">
        <f t="shared" si="0"/>
        <v>1002016</v>
      </c>
      <c r="N45" s="4">
        <v>973780</v>
      </c>
      <c r="O45" s="58">
        <f t="shared" si="1"/>
        <v>1</v>
      </c>
      <c r="P45" s="47"/>
      <c r="Q45" s="381">
        <v>1345</v>
      </c>
      <c r="R45" s="378"/>
      <c r="S45" s="378"/>
      <c r="T45" s="382">
        <v>1384</v>
      </c>
      <c r="U45" s="378"/>
      <c r="V45" s="378"/>
    </row>
    <row r="46" spans="1:22" ht="12.75" customHeight="1">
      <c r="A46" s="2" t="s">
        <v>3</v>
      </c>
      <c r="B46" s="2" t="s">
        <v>77</v>
      </c>
      <c r="C46" s="29" t="s">
        <v>75</v>
      </c>
      <c r="D46" s="29" t="s">
        <v>21</v>
      </c>
      <c r="E46" s="7">
        <v>0</v>
      </c>
      <c r="F46" s="4"/>
      <c r="G46" s="4"/>
      <c r="H46" s="4"/>
      <c r="I46" s="11">
        <v>551</v>
      </c>
      <c r="J46" s="371">
        <f t="shared" si="2"/>
        <v>0.4096654275092937</v>
      </c>
      <c r="K46" s="4">
        <v>600</v>
      </c>
      <c r="L46" s="4">
        <f t="shared" si="3"/>
        <v>330600</v>
      </c>
      <c r="M46" s="4">
        <f t="shared" si="0"/>
        <v>830400</v>
      </c>
      <c r="N46" s="4">
        <v>973780</v>
      </c>
      <c r="O46" s="44">
        <f t="shared" si="1"/>
        <v>0.3395017355049395</v>
      </c>
      <c r="P46" s="47"/>
      <c r="Q46" s="381">
        <v>1345</v>
      </c>
      <c r="R46" s="378"/>
      <c r="S46" s="378"/>
      <c r="T46" s="382">
        <v>1384</v>
      </c>
      <c r="U46" s="378"/>
      <c r="V46" s="378"/>
    </row>
    <row r="47" spans="1:22" ht="12.75" customHeight="1">
      <c r="A47" s="2" t="s">
        <v>3</v>
      </c>
      <c r="B47" s="2" t="s">
        <v>77</v>
      </c>
      <c r="C47" s="29" t="s">
        <v>76</v>
      </c>
      <c r="D47" s="29" t="s">
        <v>20</v>
      </c>
      <c r="E47" s="7">
        <v>0</v>
      </c>
      <c r="F47" s="4"/>
      <c r="G47" s="4"/>
      <c r="H47" s="4"/>
      <c r="I47" s="23">
        <v>1345</v>
      </c>
      <c r="J47" s="371">
        <f t="shared" si="2"/>
        <v>1</v>
      </c>
      <c r="K47" s="24">
        <v>724</v>
      </c>
      <c r="L47" s="4">
        <f t="shared" si="3"/>
        <v>973780</v>
      </c>
      <c r="M47" s="4">
        <f t="shared" si="0"/>
        <v>1002016</v>
      </c>
      <c r="N47" s="4">
        <v>973780</v>
      </c>
      <c r="O47" s="58">
        <f t="shared" si="1"/>
        <v>1</v>
      </c>
      <c r="P47" s="47"/>
      <c r="Q47" s="381">
        <v>1345</v>
      </c>
      <c r="R47" s="378"/>
      <c r="S47" s="378"/>
      <c r="T47" s="382">
        <v>1384</v>
      </c>
      <c r="U47" s="378"/>
      <c r="V47" s="378"/>
    </row>
    <row r="48" spans="1:23" ht="12.75" customHeight="1">
      <c r="A48" s="2" t="s">
        <v>3</v>
      </c>
      <c r="B48" s="2" t="s">
        <v>81</v>
      </c>
      <c r="C48" s="29" t="s">
        <v>78</v>
      </c>
      <c r="D48" s="35" t="s">
        <v>116</v>
      </c>
      <c r="E48" s="7">
        <v>0</v>
      </c>
      <c r="F48" s="4"/>
      <c r="G48" s="4"/>
      <c r="H48" s="4"/>
      <c r="I48" s="11">
        <v>2808</v>
      </c>
      <c r="J48" s="371">
        <f t="shared" si="2"/>
        <v>0.978738236319275</v>
      </c>
      <c r="K48" s="4">
        <v>256</v>
      </c>
      <c r="L48" s="4">
        <f t="shared" si="3"/>
        <v>718848</v>
      </c>
      <c r="M48" s="4">
        <f t="shared" si="0"/>
        <v>755712</v>
      </c>
      <c r="N48" s="4">
        <v>734464</v>
      </c>
      <c r="O48" s="44">
        <f t="shared" si="1"/>
        <v>0.978738236319275</v>
      </c>
      <c r="P48" s="47"/>
      <c r="Q48" s="381">
        <v>2869</v>
      </c>
      <c r="R48" s="378">
        <v>128</v>
      </c>
      <c r="S48" s="378">
        <v>256</v>
      </c>
      <c r="T48" s="382">
        <v>2952</v>
      </c>
      <c r="U48" s="378">
        <v>128</v>
      </c>
      <c r="V48" s="378">
        <v>256</v>
      </c>
      <c r="W48" s="372">
        <f>(525.6*U48+310500)/U48</f>
        <v>2951.38125</v>
      </c>
    </row>
    <row r="49" spans="1:22" ht="12.75" customHeight="1">
      <c r="A49" s="2" t="s">
        <v>3</v>
      </c>
      <c r="B49" s="2" t="s">
        <v>81</v>
      </c>
      <c r="C49" s="29" t="s">
        <v>80</v>
      </c>
      <c r="D49" s="29" t="s">
        <v>35</v>
      </c>
      <c r="E49" s="7">
        <v>0</v>
      </c>
      <c r="F49" s="4"/>
      <c r="G49" s="4"/>
      <c r="H49" s="4"/>
      <c r="I49" s="23">
        <v>2869</v>
      </c>
      <c r="J49" s="371">
        <f t="shared" si="2"/>
        <v>1</v>
      </c>
      <c r="K49" s="24">
        <v>256</v>
      </c>
      <c r="L49" s="4">
        <f t="shared" si="3"/>
        <v>734464</v>
      </c>
      <c r="M49" s="4">
        <f t="shared" si="0"/>
        <v>755712</v>
      </c>
      <c r="N49" s="4">
        <v>734464</v>
      </c>
      <c r="O49" s="58">
        <f t="shared" si="1"/>
        <v>1</v>
      </c>
      <c r="P49" s="47"/>
      <c r="Q49" s="381">
        <v>2869</v>
      </c>
      <c r="R49" s="378"/>
      <c r="S49" s="378"/>
      <c r="T49" s="382">
        <v>2952</v>
      </c>
      <c r="U49" s="378"/>
      <c r="V49" s="378"/>
    </row>
    <row r="50" spans="1:23" ht="12.75" customHeight="1">
      <c r="A50" s="2" t="s">
        <v>3</v>
      </c>
      <c r="B50" s="2" t="s">
        <v>84</v>
      </c>
      <c r="C50" s="29" t="s">
        <v>82</v>
      </c>
      <c r="D50" s="29" t="s">
        <v>35</v>
      </c>
      <c r="E50" s="7">
        <v>0</v>
      </c>
      <c r="F50" s="4"/>
      <c r="G50" s="4"/>
      <c r="H50" s="4"/>
      <c r="I50" s="11">
        <v>2760</v>
      </c>
      <c r="J50" s="371">
        <f t="shared" si="2"/>
        <v>0.9924487594390508</v>
      </c>
      <c r="K50" s="24">
        <v>266</v>
      </c>
      <c r="L50" s="9">
        <f t="shared" si="3"/>
        <v>734160</v>
      </c>
      <c r="M50" s="4">
        <f t="shared" si="0"/>
        <v>761026</v>
      </c>
      <c r="N50" s="4">
        <v>739746</v>
      </c>
      <c r="O50" s="44">
        <f t="shared" si="1"/>
        <v>0.9924487594390508</v>
      </c>
      <c r="P50" s="47"/>
      <c r="Q50" s="381">
        <v>2781</v>
      </c>
      <c r="R50" s="378">
        <v>133</v>
      </c>
      <c r="S50" s="378">
        <v>266</v>
      </c>
      <c r="T50" s="382">
        <v>2861</v>
      </c>
      <c r="U50" s="378">
        <v>133</v>
      </c>
      <c r="V50" s="378">
        <v>266</v>
      </c>
      <c r="W50" s="372">
        <f>(525.6*U50+310500)/U50</f>
        <v>2860.1864661654135</v>
      </c>
    </row>
    <row r="51" spans="1:22" ht="12.75" customHeight="1">
      <c r="A51" s="2"/>
      <c r="B51" s="2" t="s">
        <v>84</v>
      </c>
      <c r="C51" s="29" t="s">
        <v>83</v>
      </c>
      <c r="D51" s="29" t="s">
        <v>17</v>
      </c>
      <c r="E51" s="7">
        <v>0</v>
      </c>
      <c r="F51" s="4"/>
      <c r="G51" s="4"/>
      <c r="H51" s="4"/>
      <c r="I51" s="11">
        <v>1500</v>
      </c>
      <c r="J51" s="371">
        <f t="shared" si="2"/>
        <v>0.5393743257820928</v>
      </c>
      <c r="K51" s="24">
        <v>266</v>
      </c>
      <c r="L51" s="9">
        <f t="shared" si="3"/>
        <v>399000</v>
      </c>
      <c r="M51" s="4">
        <f t="shared" si="0"/>
        <v>761026</v>
      </c>
      <c r="N51" s="4">
        <v>739746</v>
      </c>
      <c r="O51" s="44">
        <f t="shared" si="1"/>
        <v>0.5393743257820928</v>
      </c>
      <c r="P51" s="47"/>
      <c r="Q51" s="381">
        <v>2781</v>
      </c>
      <c r="R51" s="378"/>
      <c r="S51" s="378"/>
      <c r="T51" s="382">
        <v>2861</v>
      </c>
      <c r="U51" s="378"/>
      <c r="V51" s="378"/>
    </row>
    <row r="52" spans="1:23" ht="12.75" customHeight="1">
      <c r="A52" s="2"/>
      <c r="B52" s="2" t="s">
        <v>89</v>
      </c>
      <c r="C52" s="29" t="s">
        <v>85</v>
      </c>
      <c r="D52" s="29" t="s">
        <v>17</v>
      </c>
      <c r="E52" s="7">
        <v>0</v>
      </c>
      <c r="F52" s="4"/>
      <c r="G52" s="4"/>
      <c r="H52" s="4"/>
      <c r="I52" s="11">
        <v>1512</v>
      </c>
      <c r="J52" s="371">
        <f t="shared" si="2"/>
        <v>0.880093131548312</v>
      </c>
      <c r="K52" s="4">
        <v>500</v>
      </c>
      <c r="L52" s="9">
        <f t="shared" si="3"/>
        <v>756000</v>
      </c>
      <c r="M52" s="4">
        <f t="shared" si="0"/>
        <v>884000</v>
      </c>
      <c r="N52" s="4">
        <v>859000</v>
      </c>
      <c r="O52" s="44">
        <f t="shared" si="1"/>
        <v>0.880093131548312</v>
      </c>
      <c r="P52" s="47"/>
      <c r="Q52" s="381">
        <v>1718</v>
      </c>
      <c r="R52" s="378">
        <v>250</v>
      </c>
      <c r="S52" s="378">
        <v>500</v>
      </c>
      <c r="T52" s="382">
        <v>1768</v>
      </c>
      <c r="U52" s="378">
        <v>250</v>
      </c>
      <c r="V52" s="378">
        <v>500</v>
      </c>
      <c r="W52" s="372">
        <f>(525.6*U52+310500)/U52</f>
        <v>1767.6</v>
      </c>
    </row>
    <row r="53" spans="1:22" ht="12.75" customHeight="1">
      <c r="A53" s="2" t="s">
        <v>3</v>
      </c>
      <c r="B53" s="2" t="s">
        <v>89</v>
      </c>
      <c r="C53" s="29" t="s">
        <v>86</v>
      </c>
      <c r="D53" s="29" t="s">
        <v>35</v>
      </c>
      <c r="E53" s="7">
        <v>0</v>
      </c>
      <c r="F53" s="4"/>
      <c r="G53" s="4"/>
      <c r="H53" s="4"/>
      <c r="I53" s="23">
        <v>1718</v>
      </c>
      <c r="J53" s="371">
        <f t="shared" si="2"/>
        <v>1</v>
      </c>
      <c r="K53" s="4">
        <v>400</v>
      </c>
      <c r="L53" s="9">
        <f t="shared" si="3"/>
        <v>687200</v>
      </c>
      <c r="M53" s="4">
        <f t="shared" si="0"/>
        <v>707200</v>
      </c>
      <c r="N53" s="4">
        <v>859000</v>
      </c>
      <c r="O53" s="44">
        <f t="shared" si="1"/>
        <v>0.8</v>
      </c>
      <c r="P53" s="47"/>
      <c r="Q53" s="381">
        <v>1718</v>
      </c>
      <c r="R53" s="378"/>
      <c r="S53" s="378"/>
      <c r="T53" s="382">
        <v>1768</v>
      </c>
      <c r="U53" s="378"/>
      <c r="V53" s="378"/>
    </row>
    <row r="54" spans="1:22" ht="12.75" customHeight="1">
      <c r="A54" s="2"/>
      <c r="B54" s="2" t="s">
        <v>89</v>
      </c>
      <c r="C54" s="29" t="s">
        <v>87</v>
      </c>
      <c r="D54" s="29" t="s">
        <v>20</v>
      </c>
      <c r="E54" s="7">
        <v>0</v>
      </c>
      <c r="F54" s="4"/>
      <c r="G54" s="4"/>
      <c r="H54" s="4"/>
      <c r="I54" s="23">
        <v>1718</v>
      </c>
      <c r="J54" s="371">
        <f t="shared" si="2"/>
        <v>1</v>
      </c>
      <c r="K54" s="24">
        <v>500</v>
      </c>
      <c r="L54" s="9">
        <f t="shared" si="3"/>
        <v>859000</v>
      </c>
      <c r="M54" s="4">
        <f t="shared" si="0"/>
        <v>884000</v>
      </c>
      <c r="N54" s="4">
        <v>859000</v>
      </c>
      <c r="O54" s="58">
        <f t="shared" si="1"/>
        <v>1</v>
      </c>
      <c r="P54" s="47"/>
      <c r="Q54" s="381">
        <v>1718</v>
      </c>
      <c r="R54" s="378"/>
      <c r="S54" s="378"/>
      <c r="T54" s="382">
        <v>1768</v>
      </c>
      <c r="U54" s="378"/>
      <c r="V54" s="378"/>
    </row>
    <row r="55" spans="1:22" ht="12.75" customHeight="1">
      <c r="A55" s="2" t="s">
        <v>3</v>
      </c>
      <c r="B55" s="2" t="s">
        <v>89</v>
      </c>
      <c r="C55" s="29" t="s">
        <v>88</v>
      </c>
      <c r="D55" s="29" t="s">
        <v>17</v>
      </c>
      <c r="E55" s="7">
        <v>0</v>
      </c>
      <c r="F55" s="4"/>
      <c r="G55" s="4"/>
      <c r="H55" s="4"/>
      <c r="I55" s="23">
        <v>1718</v>
      </c>
      <c r="J55" s="371">
        <f t="shared" si="2"/>
        <v>1</v>
      </c>
      <c r="K55" s="24">
        <v>500</v>
      </c>
      <c r="L55" s="9">
        <f t="shared" si="3"/>
        <v>859000</v>
      </c>
      <c r="M55" s="4">
        <f t="shared" si="0"/>
        <v>884000</v>
      </c>
      <c r="N55" s="4">
        <v>859000</v>
      </c>
      <c r="O55" s="58">
        <f t="shared" si="1"/>
        <v>1</v>
      </c>
      <c r="P55" s="47"/>
      <c r="Q55" s="381">
        <v>1718</v>
      </c>
      <c r="R55" s="378"/>
      <c r="S55" s="378"/>
      <c r="T55" s="382">
        <v>1768</v>
      </c>
      <c r="U55" s="378"/>
      <c r="V55" s="378"/>
    </row>
    <row r="56" spans="1:23" ht="12.75" customHeight="1">
      <c r="A56" s="2" t="s">
        <v>3</v>
      </c>
      <c r="B56" s="20" t="s">
        <v>90</v>
      </c>
      <c r="C56" s="29" t="s">
        <v>91</v>
      </c>
      <c r="D56" s="29" t="s">
        <v>92</v>
      </c>
      <c r="E56" s="7"/>
      <c r="F56" s="4"/>
      <c r="G56" s="4"/>
      <c r="H56" s="4"/>
      <c r="I56" s="11">
        <v>871.2</v>
      </c>
      <c r="J56" s="371">
        <f t="shared" si="2"/>
        <v>0.2232129131437356</v>
      </c>
      <c r="K56" s="4">
        <v>150</v>
      </c>
      <c r="L56" s="9">
        <f aca="true" t="shared" si="5" ref="L56:L103">I56*K56</f>
        <v>130680</v>
      </c>
      <c r="M56" s="4">
        <f t="shared" si="0"/>
        <v>602250</v>
      </c>
      <c r="N56" s="4">
        <v>694734</v>
      </c>
      <c r="O56" s="44">
        <f t="shared" si="1"/>
        <v>0.18810076950314797</v>
      </c>
      <c r="P56" s="47"/>
      <c r="Q56" s="381">
        <v>3903</v>
      </c>
      <c r="R56" s="378">
        <v>89</v>
      </c>
      <c r="S56" s="378">
        <v>178</v>
      </c>
      <c r="T56" s="382">
        <v>4015</v>
      </c>
      <c r="U56" s="378">
        <v>89</v>
      </c>
      <c r="V56" s="378">
        <v>178</v>
      </c>
      <c r="W56" s="372">
        <f>(525.6*U56+310500)/U56</f>
        <v>4014.3640449438203</v>
      </c>
    </row>
    <row r="57" spans="1:22" ht="12.75" customHeight="1">
      <c r="A57" s="2"/>
      <c r="B57" s="20" t="s">
        <v>90</v>
      </c>
      <c r="C57" s="29" t="s">
        <v>93</v>
      </c>
      <c r="D57" s="29" t="s">
        <v>20</v>
      </c>
      <c r="E57" s="7"/>
      <c r="F57" s="4"/>
      <c r="G57" s="4"/>
      <c r="H57" s="4"/>
      <c r="I57" s="11">
        <v>3708</v>
      </c>
      <c r="J57" s="371">
        <f t="shared" si="2"/>
        <v>0.9500384319754035</v>
      </c>
      <c r="K57" s="24">
        <v>178</v>
      </c>
      <c r="L57" s="9">
        <f t="shared" si="5"/>
        <v>660024</v>
      </c>
      <c r="M57" s="4">
        <f t="shared" si="0"/>
        <v>714670</v>
      </c>
      <c r="N57" s="4">
        <v>694734</v>
      </c>
      <c r="O57" s="44">
        <f t="shared" si="1"/>
        <v>0.9500384319754035</v>
      </c>
      <c r="P57" s="47"/>
      <c r="Q57" s="381">
        <v>3903</v>
      </c>
      <c r="R57" s="378"/>
      <c r="S57" s="378"/>
      <c r="T57" s="382">
        <v>4015</v>
      </c>
      <c r="U57" s="378"/>
      <c r="V57" s="378"/>
    </row>
    <row r="58" spans="1:23" ht="12.75" customHeight="1">
      <c r="A58" s="2" t="s">
        <v>3</v>
      </c>
      <c r="B58" s="20" t="s">
        <v>97</v>
      </c>
      <c r="C58" s="29" t="s">
        <v>94</v>
      </c>
      <c r="D58" s="29" t="s">
        <v>18</v>
      </c>
      <c r="E58" s="7"/>
      <c r="F58" s="4"/>
      <c r="G58" s="4"/>
      <c r="H58" s="4"/>
      <c r="I58" s="11">
        <v>1316.58</v>
      </c>
      <c r="J58" s="371">
        <f t="shared" si="2"/>
        <v>0.7222051563357104</v>
      </c>
      <c r="K58" s="4">
        <v>425</v>
      </c>
      <c r="L58" s="9">
        <f t="shared" si="5"/>
        <v>559546.5</v>
      </c>
      <c r="M58" s="4">
        <f t="shared" si="0"/>
        <v>797300</v>
      </c>
      <c r="N58" s="4">
        <v>838580</v>
      </c>
      <c r="O58" s="44">
        <f t="shared" si="1"/>
        <v>0.6672547640058194</v>
      </c>
      <c r="P58" s="47"/>
      <c r="Q58" s="381">
        <v>1823</v>
      </c>
      <c r="R58" s="378">
        <v>230</v>
      </c>
      <c r="S58" s="378">
        <v>460</v>
      </c>
      <c r="T58" s="382">
        <v>1876</v>
      </c>
      <c r="U58" s="378">
        <v>230</v>
      </c>
      <c r="V58" s="378">
        <v>460</v>
      </c>
      <c r="W58" s="372">
        <f>(525.6*U58+310500)/U58</f>
        <v>1875.6</v>
      </c>
    </row>
    <row r="59" spans="1:22" ht="12.75" customHeight="1">
      <c r="A59" s="2"/>
      <c r="B59" s="20" t="s">
        <v>97</v>
      </c>
      <c r="C59" s="29" t="s">
        <v>95</v>
      </c>
      <c r="D59" s="29" t="s">
        <v>19</v>
      </c>
      <c r="E59" s="7"/>
      <c r="F59" s="4"/>
      <c r="G59" s="4"/>
      <c r="H59" s="4"/>
      <c r="I59" s="11">
        <v>1555</v>
      </c>
      <c r="J59" s="371">
        <f t="shared" si="2"/>
        <v>0.8529895776193088</v>
      </c>
      <c r="K59" s="4">
        <v>300</v>
      </c>
      <c r="L59" s="9">
        <f t="shared" si="5"/>
        <v>466500</v>
      </c>
      <c r="M59" s="4">
        <f t="shared" si="0"/>
        <v>562800</v>
      </c>
      <c r="N59" s="4">
        <v>838580</v>
      </c>
      <c r="O59" s="44">
        <f t="shared" si="1"/>
        <v>0.5562975506212884</v>
      </c>
      <c r="P59" s="47"/>
      <c r="Q59" s="381">
        <v>1823</v>
      </c>
      <c r="R59" s="378"/>
      <c r="S59" s="378"/>
      <c r="T59" s="382">
        <v>1876</v>
      </c>
      <c r="U59" s="378"/>
      <c r="V59" s="378"/>
    </row>
    <row r="60" spans="1:22" ht="12.75" customHeight="1">
      <c r="A60" s="2" t="s">
        <v>3</v>
      </c>
      <c r="B60" s="20" t="s">
        <v>97</v>
      </c>
      <c r="C60" s="29" t="s">
        <v>96</v>
      </c>
      <c r="D60" s="29" t="s">
        <v>92</v>
      </c>
      <c r="E60" s="7"/>
      <c r="F60" s="4"/>
      <c r="G60" s="4"/>
      <c r="H60" s="4"/>
      <c r="I60" s="11">
        <v>1800</v>
      </c>
      <c r="J60" s="371">
        <f t="shared" si="2"/>
        <v>0.9873834339001646</v>
      </c>
      <c r="K60" s="4">
        <v>400</v>
      </c>
      <c r="L60" s="9">
        <f t="shared" si="5"/>
        <v>720000</v>
      </c>
      <c r="M60" s="4">
        <f t="shared" si="0"/>
        <v>750400</v>
      </c>
      <c r="N60" s="4">
        <v>838580</v>
      </c>
      <c r="O60" s="44">
        <f t="shared" si="1"/>
        <v>0.8585942903479692</v>
      </c>
      <c r="P60" s="47"/>
      <c r="Q60" s="381">
        <v>1823</v>
      </c>
      <c r="R60" s="378"/>
      <c r="S60" s="378"/>
      <c r="T60" s="382">
        <v>1876</v>
      </c>
      <c r="U60" s="378"/>
      <c r="V60" s="378"/>
    </row>
    <row r="61" spans="1:23" ht="12.75" customHeight="1">
      <c r="A61" s="2"/>
      <c r="B61" s="20" t="s">
        <v>100</v>
      </c>
      <c r="C61" s="29" t="s">
        <v>98</v>
      </c>
      <c r="D61" s="29" t="s">
        <v>17</v>
      </c>
      <c r="E61" s="7"/>
      <c r="F61" s="4"/>
      <c r="G61" s="4"/>
      <c r="H61" s="4"/>
      <c r="I61" s="11">
        <v>2600</v>
      </c>
      <c r="J61" s="371">
        <f t="shared" si="2"/>
        <v>0.823045267489712</v>
      </c>
      <c r="K61" s="4">
        <v>200</v>
      </c>
      <c r="L61" s="9">
        <f t="shared" si="5"/>
        <v>520000</v>
      </c>
      <c r="M61" s="4">
        <f t="shared" si="0"/>
        <v>650000</v>
      </c>
      <c r="N61" s="4">
        <v>720252</v>
      </c>
      <c r="O61" s="44">
        <f t="shared" si="1"/>
        <v>0.7219695328857122</v>
      </c>
      <c r="P61" s="47"/>
      <c r="Q61" s="381">
        <v>3159</v>
      </c>
      <c r="R61" s="378">
        <v>114</v>
      </c>
      <c r="S61" s="378">
        <v>228</v>
      </c>
      <c r="T61" s="382">
        <v>3250</v>
      </c>
      <c r="U61" s="378">
        <v>114</v>
      </c>
      <c r="V61" s="378">
        <v>228</v>
      </c>
      <c r="W61" s="372">
        <f>(525.6*U61+310500)/U61</f>
        <v>3249.284210526316</v>
      </c>
    </row>
    <row r="62" spans="1:22" ht="12.75" customHeight="1">
      <c r="A62" s="2" t="s">
        <v>3</v>
      </c>
      <c r="B62" s="20" t="s">
        <v>100</v>
      </c>
      <c r="C62" s="29" t="s">
        <v>99</v>
      </c>
      <c r="D62" s="29" t="s">
        <v>35</v>
      </c>
      <c r="E62" s="7"/>
      <c r="F62" s="4"/>
      <c r="G62" s="4"/>
      <c r="H62" s="4"/>
      <c r="I62" s="11">
        <v>2900</v>
      </c>
      <c r="J62" s="371">
        <f t="shared" si="2"/>
        <v>0.9180120291231403</v>
      </c>
      <c r="K62" s="24">
        <v>228</v>
      </c>
      <c r="L62" s="9">
        <f t="shared" si="5"/>
        <v>661200</v>
      </c>
      <c r="M62" s="4">
        <f t="shared" si="0"/>
        <v>741000</v>
      </c>
      <c r="N62" s="4">
        <v>720252</v>
      </c>
      <c r="O62" s="44">
        <f t="shared" si="1"/>
        <v>0.9180120291231403</v>
      </c>
      <c r="P62" s="47"/>
      <c r="Q62" s="381">
        <v>3159</v>
      </c>
      <c r="R62" s="378"/>
      <c r="S62" s="378"/>
      <c r="T62" s="382">
        <v>3250</v>
      </c>
      <c r="U62" s="378"/>
      <c r="V62" s="378"/>
    </row>
    <row r="63" spans="1:23" ht="12.75" customHeight="1">
      <c r="A63" s="2" t="s">
        <v>3</v>
      </c>
      <c r="B63" s="20" t="s">
        <v>105</v>
      </c>
      <c r="C63" s="29" t="s">
        <v>101</v>
      </c>
      <c r="D63" s="29" t="s">
        <v>92</v>
      </c>
      <c r="E63" s="7"/>
      <c r="F63" s="4"/>
      <c r="G63" s="4"/>
      <c r="H63" s="4"/>
      <c r="I63" s="11">
        <v>1896</v>
      </c>
      <c r="J63" s="371">
        <f t="shared" si="2"/>
        <v>0.8441674087266251</v>
      </c>
      <c r="K63" s="24">
        <v>348</v>
      </c>
      <c r="L63" s="9">
        <f t="shared" si="5"/>
        <v>659808</v>
      </c>
      <c r="M63" s="4">
        <f t="shared" si="0"/>
        <v>804228</v>
      </c>
      <c r="N63" s="4">
        <v>781608</v>
      </c>
      <c r="O63" s="44">
        <f t="shared" si="1"/>
        <v>0.8441674087266251</v>
      </c>
      <c r="P63" s="47"/>
      <c r="Q63" s="381">
        <v>2246</v>
      </c>
      <c r="R63" s="378">
        <v>174</v>
      </c>
      <c r="S63" s="378">
        <v>348</v>
      </c>
      <c r="T63" s="382">
        <v>2311</v>
      </c>
      <c r="U63" s="378">
        <v>174</v>
      </c>
      <c r="V63" s="378">
        <v>348</v>
      </c>
      <c r="W63" s="372">
        <f>(525.6*U63+310500)/U63</f>
        <v>2310.0827586206897</v>
      </c>
    </row>
    <row r="64" spans="1:22" ht="12.75" customHeight="1">
      <c r="A64" s="2" t="s">
        <v>3</v>
      </c>
      <c r="B64" s="20" t="s">
        <v>105</v>
      </c>
      <c r="C64" s="29" t="s">
        <v>102</v>
      </c>
      <c r="D64" s="29" t="s">
        <v>20</v>
      </c>
      <c r="E64" s="7"/>
      <c r="F64" s="4"/>
      <c r="G64" s="4"/>
      <c r="H64" s="4"/>
      <c r="I64" s="11">
        <v>2070</v>
      </c>
      <c r="J64" s="371">
        <f t="shared" si="2"/>
        <v>0.9216384683882458</v>
      </c>
      <c r="K64" s="24">
        <v>348</v>
      </c>
      <c r="L64" s="9">
        <f t="shared" si="5"/>
        <v>720360</v>
      </c>
      <c r="M64" s="4">
        <f t="shared" si="0"/>
        <v>804228</v>
      </c>
      <c r="N64" s="4">
        <v>781608</v>
      </c>
      <c r="O64" s="44">
        <f t="shared" si="1"/>
        <v>0.9216384683882458</v>
      </c>
      <c r="P64" s="47"/>
      <c r="Q64" s="381">
        <v>2246</v>
      </c>
      <c r="R64" s="378"/>
      <c r="S64" s="378"/>
      <c r="T64" s="382">
        <v>2311</v>
      </c>
      <c r="U64" s="378"/>
      <c r="V64" s="378"/>
    </row>
    <row r="65" spans="1:22" ht="12.75" customHeight="1">
      <c r="A65" s="2"/>
      <c r="B65" s="20" t="s">
        <v>105</v>
      </c>
      <c r="C65" s="29" t="s">
        <v>103</v>
      </c>
      <c r="D65" s="29" t="s">
        <v>19</v>
      </c>
      <c r="E65" s="7"/>
      <c r="F65" s="4"/>
      <c r="G65" s="4"/>
      <c r="H65" s="4"/>
      <c r="I65" s="11">
        <v>1714</v>
      </c>
      <c r="J65" s="371">
        <f t="shared" si="2"/>
        <v>0.7631344612644702</v>
      </c>
      <c r="K65" s="4">
        <v>230</v>
      </c>
      <c r="L65" s="9">
        <f t="shared" si="5"/>
        <v>394220</v>
      </c>
      <c r="M65" s="4">
        <f t="shared" si="0"/>
        <v>531530</v>
      </c>
      <c r="N65" s="4">
        <v>781608</v>
      </c>
      <c r="O65" s="44">
        <f t="shared" si="1"/>
        <v>0.5043704772724946</v>
      </c>
      <c r="P65" s="47"/>
      <c r="Q65" s="381">
        <v>2246</v>
      </c>
      <c r="R65" s="378"/>
      <c r="S65" s="378"/>
      <c r="T65" s="382">
        <v>2311</v>
      </c>
      <c r="U65" s="378"/>
      <c r="V65" s="378"/>
    </row>
    <row r="66" spans="1:22" ht="12.75" customHeight="1">
      <c r="A66" s="2"/>
      <c r="B66" s="20" t="s">
        <v>105</v>
      </c>
      <c r="C66" s="29" t="s">
        <v>104</v>
      </c>
      <c r="D66" s="29" t="s">
        <v>17</v>
      </c>
      <c r="E66" s="7"/>
      <c r="F66" s="4"/>
      <c r="G66" s="4"/>
      <c r="H66" s="4"/>
      <c r="I66" s="11">
        <v>2240</v>
      </c>
      <c r="J66" s="371">
        <f t="shared" si="2"/>
        <v>0.9973285841495992</v>
      </c>
      <c r="K66" s="4">
        <v>300</v>
      </c>
      <c r="L66" s="9">
        <f t="shared" si="5"/>
        <v>672000</v>
      </c>
      <c r="M66" s="4">
        <f t="shared" si="0"/>
        <v>693300</v>
      </c>
      <c r="N66" s="4">
        <v>781608</v>
      </c>
      <c r="O66" s="44">
        <f t="shared" si="1"/>
        <v>0.8597660208186201</v>
      </c>
      <c r="P66" s="47"/>
      <c r="Q66" s="381">
        <v>2246</v>
      </c>
      <c r="R66" s="378"/>
      <c r="S66" s="378"/>
      <c r="T66" s="382">
        <v>2311</v>
      </c>
      <c r="U66" s="378"/>
      <c r="V66" s="378"/>
    </row>
    <row r="67" spans="1:23" ht="12.75" customHeight="1">
      <c r="A67" s="2"/>
      <c r="B67" s="20" t="s">
        <v>110</v>
      </c>
      <c r="C67" s="29" t="s">
        <v>106</v>
      </c>
      <c r="D67" s="29" t="s">
        <v>17</v>
      </c>
      <c r="E67" s="7"/>
      <c r="F67" s="4"/>
      <c r="G67" s="4"/>
      <c r="H67" s="4"/>
      <c r="I67" s="36" t="s">
        <v>41</v>
      </c>
      <c r="J67" s="371" t="e">
        <f t="shared" si="2"/>
        <v>#VALUE!</v>
      </c>
      <c r="K67" s="7" t="s">
        <v>41</v>
      </c>
      <c r="L67" s="9">
        <v>774972</v>
      </c>
      <c r="M67" s="375">
        <v>797202</v>
      </c>
      <c r="N67" s="4">
        <v>779504</v>
      </c>
      <c r="O67" s="44">
        <f aca="true" t="shared" si="6" ref="O67:O127">L67/N67</f>
        <v>0.9941860465116279</v>
      </c>
      <c r="P67" s="47"/>
      <c r="Q67" s="381">
        <v>2266</v>
      </c>
      <c r="R67" s="378">
        <v>172</v>
      </c>
      <c r="S67" s="378">
        <v>344</v>
      </c>
      <c r="T67" s="382">
        <v>2331</v>
      </c>
      <c r="U67" s="378">
        <v>172</v>
      </c>
      <c r="V67" s="378">
        <v>344</v>
      </c>
      <c r="W67" s="372">
        <f>(525.6*U67+310500)/U67</f>
        <v>2330.8325581395347</v>
      </c>
    </row>
    <row r="68" spans="1:23" ht="12.75" customHeight="1">
      <c r="A68" s="2" t="s">
        <v>3</v>
      </c>
      <c r="B68" s="20" t="s">
        <v>110</v>
      </c>
      <c r="C68" s="29" t="s">
        <v>107</v>
      </c>
      <c r="D68" s="29" t="s">
        <v>92</v>
      </c>
      <c r="E68" s="7"/>
      <c r="F68" s="4"/>
      <c r="G68" s="4"/>
      <c r="H68" s="4"/>
      <c r="I68" s="11">
        <v>1500</v>
      </c>
      <c r="J68" s="371">
        <f t="shared" si="2"/>
        <v>0.6619593998234775</v>
      </c>
      <c r="K68" s="4">
        <v>250</v>
      </c>
      <c r="L68" s="9">
        <f t="shared" si="5"/>
        <v>375000</v>
      </c>
      <c r="M68" s="4">
        <f t="shared" si="0"/>
        <v>582750</v>
      </c>
      <c r="N68" s="4">
        <v>779504</v>
      </c>
      <c r="O68" s="44">
        <f t="shared" si="6"/>
        <v>0.4810751452205505</v>
      </c>
      <c r="P68" s="47"/>
      <c r="Q68" s="381">
        <v>2266</v>
      </c>
      <c r="R68" s="378">
        <v>172</v>
      </c>
      <c r="S68" s="378">
        <v>344</v>
      </c>
      <c r="T68" s="382">
        <v>2331</v>
      </c>
      <c r="U68" s="378">
        <v>172</v>
      </c>
      <c r="V68" s="378">
        <v>344</v>
      </c>
      <c r="W68" s="372">
        <f>(525.6*U68+310500)/U68</f>
        <v>2330.8325581395347</v>
      </c>
    </row>
    <row r="69" spans="1:22" ht="12.75" customHeight="1">
      <c r="A69" s="2"/>
      <c r="B69" s="20" t="s">
        <v>110</v>
      </c>
      <c r="C69" s="29" t="s">
        <v>108</v>
      </c>
      <c r="D69" s="29" t="s">
        <v>19</v>
      </c>
      <c r="E69" s="7"/>
      <c r="F69" s="4"/>
      <c r="G69" s="4"/>
      <c r="H69" s="4"/>
      <c r="I69" s="11">
        <v>1366</v>
      </c>
      <c r="J69" s="371">
        <f aca="true" t="shared" si="7" ref="J69:J86">I69/Q69</f>
        <v>0.6028243601059136</v>
      </c>
      <c r="K69" s="24">
        <v>344</v>
      </c>
      <c r="L69" s="9">
        <f t="shared" si="5"/>
        <v>469904</v>
      </c>
      <c r="M69" s="4">
        <f aca="true" t="shared" si="8" ref="M69:M130">K69*T69</f>
        <v>801864</v>
      </c>
      <c r="N69" s="4">
        <v>779504</v>
      </c>
      <c r="O69" s="44">
        <f t="shared" si="6"/>
        <v>0.6028243601059136</v>
      </c>
      <c r="P69" s="47"/>
      <c r="Q69" s="381">
        <v>2266</v>
      </c>
      <c r="R69" s="378"/>
      <c r="S69" s="378"/>
      <c r="T69" s="382">
        <v>2331</v>
      </c>
      <c r="U69" s="378"/>
      <c r="V69" s="378"/>
    </row>
    <row r="70" spans="1:22" ht="12.75" customHeight="1">
      <c r="A70" s="2" t="s">
        <v>3</v>
      </c>
      <c r="B70" s="20" t="s">
        <v>110</v>
      </c>
      <c r="C70" s="29" t="s">
        <v>109</v>
      </c>
      <c r="D70" s="29" t="s">
        <v>17</v>
      </c>
      <c r="E70" s="7"/>
      <c r="F70" s="4"/>
      <c r="G70" s="4"/>
      <c r="H70" s="4"/>
      <c r="I70" s="11">
        <v>2140</v>
      </c>
      <c r="J70" s="371">
        <f t="shared" si="7"/>
        <v>0.9443954104148279</v>
      </c>
      <c r="K70" s="4">
        <v>280</v>
      </c>
      <c r="L70" s="9">
        <f t="shared" si="5"/>
        <v>599200</v>
      </c>
      <c r="M70" s="4">
        <f t="shared" si="8"/>
        <v>652680</v>
      </c>
      <c r="N70" s="4">
        <v>779504</v>
      </c>
      <c r="O70" s="44">
        <f t="shared" si="6"/>
        <v>0.7686939387097437</v>
      </c>
      <c r="P70" s="47"/>
      <c r="Q70" s="381">
        <v>2266</v>
      </c>
      <c r="R70" s="378"/>
      <c r="S70" s="378"/>
      <c r="T70" s="382">
        <v>2331</v>
      </c>
      <c r="U70" s="378"/>
      <c r="V70" s="378"/>
    </row>
    <row r="71" spans="1:23" ht="12.75" customHeight="1">
      <c r="A71" s="2" t="s">
        <v>3</v>
      </c>
      <c r="B71" s="20" t="s">
        <v>114</v>
      </c>
      <c r="C71" s="29" t="s">
        <v>111</v>
      </c>
      <c r="D71" s="29" t="s">
        <v>92</v>
      </c>
      <c r="E71" s="7"/>
      <c r="F71" s="4"/>
      <c r="G71" s="4"/>
      <c r="H71" s="4"/>
      <c r="I71" s="23">
        <v>3136</v>
      </c>
      <c r="J71" s="371">
        <f t="shared" si="7"/>
        <v>1</v>
      </c>
      <c r="K71" s="4">
        <v>200</v>
      </c>
      <c r="L71" s="9">
        <f t="shared" si="5"/>
        <v>627200</v>
      </c>
      <c r="M71" s="4">
        <f t="shared" si="8"/>
        <v>645200</v>
      </c>
      <c r="N71" s="4">
        <v>721280</v>
      </c>
      <c r="O71" s="44">
        <f t="shared" si="6"/>
        <v>0.8695652173913043</v>
      </c>
      <c r="P71" s="47"/>
      <c r="Q71" s="381">
        <v>3136</v>
      </c>
      <c r="R71" s="378">
        <v>115</v>
      </c>
      <c r="S71" s="378">
        <v>230</v>
      </c>
      <c r="T71" s="382">
        <v>3226</v>
      </c>
      <c r="U71" s="378">
        <v>115</v>
      </c>
      <c r="V71" s="378">
        <v>230</v>
      </c>
      <c r="W71" s="372">
        <f>(525.6*U71+310500)/U71</f>
        <v>3225.6</v>
      </c>
    </row>
    <row r="72" spans="1:22" ht="12.75" customHeight="1">
      <c r="A72" s="2" t="s">
        <v>3</v>
      </c>
      <c r="B72" s="20" t="s">
        <v>114</v>
      </c>
      <c r="C72" s="29" t="s">
        <v>112</v>
      </c>
      <c r="D72" s="29" t="s">
        <v>19</v>
      </c>
      <c r="E72" s="7"/>
      <c r="F72" s="4"/>
      <c r="G72" s="4"/>
      <c r="H72" s="4"/>
      <c r="I72" s="11">
        <v>2006</v>
      </c>
      <c r="J72" s="371">
        <f t="shared" si="7"/>
        <v>0.6396683673469388</v>
      </c>
      <c r="K72" s="24">
        <v>230</v>
      </c>
      <c r="L72" s="9">
        <f t="shared" si="5"/>
        <v>461380</v>
      </c>
      <c r="M72" s="4">
        <f t="shared" si="8"/>
        <v>741980</v>
      </c>
      <c r="N72" s="4">
        <v>721280</v>
      </c>
      <c r="O72" s="44">
        <f t="shared" si="6"/>
        <v>0.6396683673469388</v>
      </c>
      <c r="P72" s="47"/>
      <c r="Q72" s="381">
        <v>3136</v>
      </c>
      <c r="R72" s="378"/>
      <c r="S72" s="378"/>
      <c r="T72" s="382">
        <v>3226</v>
      </c>
      <c r="U72" s="378"/>
      <c r="V72" s="378"/>
    </row>
    <row r="73" spans="1:22" ht="12.75" customHeight="1">
      <c r="A73" s="2" t="s">
        <v>3</v>
      </c>
      <c r="B73" s="20" t="s">
        <v>114</v>
      </c>
      <c r="C73" s="29" t="s">
        <v>113</v>
      </c>
      <c r="D73" s="29" t="s">
        <v>17</v>
      </c>
      <c r="E73" s="7"/>
      <c r="F73" s="4"/>
      <c r="G73" s="4"/>
      <c r="H73" s="4"/>
      <c r="I73" s="11">
        <v>3130</v>
      </c>
      <c r="J73" s="371">
        <f t="shared" si="7"/>
        <v>0.9980867346938775</v>
      </c>
      <c r="K73" s="4">
        <v>150</v>
      </c>
      <c r="L73" s="9">
        <f t="shared" si="5"/>
        <v>469500</v>
      </c>
      <c r="M73" s="4">
        <f t="shared" si="8"/>
        <v>483900</v>
      </c>
      <c r="N73" s="4">
        <v>721280</v>
      </c>
      <c r="O73" s="44">
        <f t="shared" si="6"/>
        <v>0.6509261313220941</v>
      </c>
      <c r="P73" s="47"/>
      <c r="Q73" s="381">
        <v>3136</v>
      </c>
      <c r="R73" s="378"/>
      <c r="S73" s="378"/>
      <c r="T73" s="382">
        <v>3226</v>
      </c>
      <c r="U73" s="378"/>
      <c r="V73" s="378"/>
    </row>
    <row r="74" spans="1:23" ht="12.75" customHeight="1">
      <c r="A74" s="2" t="s">
        <v>3</v>
      </c>
      <c r="B74" s="20" t="s">
        <v>126</v>
      </c>
      <c r="C74" s="29" t="s">
        <v>117</v>
      </c>
      <c r="D74" s="29" t="s">
        <v>17</v>
      </c>
      <c r="E74" s="7"/>
      <c r="F74" s="4"/>
      <c r="G74" s="4"/>
      <c r="H74" s="4"/>
      <c r="I74" s="11">
        <v>1158</v>
      </c>
      <c r="J74" s="371">
        <f t="shared" si="7"/>
        <v>0.9872122762148338</v>
      </c>
      <c r="K74" s="4">
        <v>850</v>
      </c>
      <c r="L74" s="9">
        <f t="shared" si="5"/>
        <v>984300</v>
      </c>
      <c r="M74" s="4">
        <f t="shared" si="8"/>
        <v>1025950</v>
      </c>
      <c r="N74" s="4">
        <v>1069776</v>
      </c>
      <c r="O74" s="44">
        <f t="shared" si="6"/>
        <v>0.9200991609458429</v>
      </c>
      <c r="P74" s="47"/>
      <c r="Q74" s="381">
        <v>1173</v>
      </c>
      <c r="R74" s="378">
        <v>456</v>
      </c>
      <c r="S74" s="378">
        <v>912</v>
      </c>
      <c r="T74" s="382">
        <v>1207</v>
      </c>
      <c r="U74" s="378">
        <v>456</v>
      </c>
      <c r="V74" s="378">
        <v>912</v>
      </c>
      <c r="W74" s="372">
        <f>(525.6*U74+310500)/U74</f>
        <v>1206.5210526315789</v>
      </c>
    </row>
    <row r="75" spans="1:22" ht="12.75" customHeight="1">
      <c r="A75" s="2"/>
      <c r="B75" s="20" t="s">
        <v>126</v>
      </c>
      <c r="C75" s="29" t="s">
        <v>118</v>
      </c>
      <c r="D75" s="29" t="s">
        <v>20</v>
      </c>
      <c r="E75" s="7"/>
      <c r="F75" s="4"/>
      <c r="G75" s="4"/>
      <c r="H75" s="4"/>
      <c r="I75" s="11">
        <v>1172</v>
      </c>
      <c r="J75" s="371">
        <f t="shared" si="7"/>
        <v>0.9991474850809889</v>
      </c>
      <c r="K75" s="4">
        <v>550</v>
      </c>
      <c r="L75" s="9">
        <f t="shared" si="5"/>
        <v>644600</v>
      </c>
      <c r="M75" s="4">
        <f t="shared" si="8"/>
        <v>663850</v>
      </c>
      <c r="N75" s="4">
        <v>1069776</v>
      </c>
      <c r="O75" s="44">
        <f t="shared" si="6"/>
        <v>0.6025560491168245</v>
      </c>
      <c r="P75" s="47"/>
      <c r="Q75" s="381">
        <v>1173</v>
      </c>
      <c r="R75" s="378"/>
      <c r="S75" s="378"/>
      <c r="T75" s="382">
        <v>1207</v>
      </c>
      <c r="U75" s="378"/>
      <c r="V75" s="378"/>
    </row>
    <row r="76" spans="1:22" ht="12.75" customHeight="1">
      <c r="A76" s="2" t="s">
        <v>3</v>
      </c>
      <c r="B76" s="20" t="s">
        <v>126</v>
      </c>
      <c r="C76" s="29" t="s">
        <v>119</v>
      </c>
      <c r="D76" s="29" t="s">
        <v>34</v>
      </c>
      <c r="E76" s="7"/>
      <c r="F76" s="4"/>
      <c r="G76" s="4"/>
      <c r="H76" s="4"/>
      <c r="I76" s="11">
        <v>855</v>
      </c>
      <c r="J76" s="371">
        <f t="shared" si="7"/>
        <v>0.7289002557544757</v>
      </c>
      <c r="K76" s="4">
        <v>570</v>
      </c>
      <c r="L76" s="9">
        <f t="shared" si="5"/>
        <v>487350</v>
      </c>
      <c r="M76" s="4">
        <f t="shared" si="8"/>
        <v>687990</v>
      </c>
      <c r="N76" s="4">
        <v>1069776</v>
      </c>
      <c r="O76" s="44">
        <f t="shared" si="6"/>
        <v>0.4555626598465473</v>
      </c>
      <c r="P76" s="47"/>
      <c r="Q76" s="381">
        <v>1173</v>
      </c>
      <c r="R76" s="378"/>
      <c r="S76" s="378"/>
      <c r="T76" s="382">
        <v>1207</v>
      </c>
      <c r="U76" s="378"/>
      <c r="V76" s="378"/>
    </row>
    <row r="77" spans="1:22" ht="12.75" customHeight="1">
      <c r="A77" s="2" t="s">
        <v>3</v>
      </c>
      <c r="B77" s="20" t="s">
        <v>126</v>
      </c>
      <c r="C77" s="29" t="s">
        <v>120</v>
      </c>
      <c r="D77" s="29" t="s">
        <v>21</v>
      </c>
      <c r="E77" s="7"/>
      <c r="F77" s="4"/>
      <c r="G77" s="4"/>
      <c r="H77" s="4"/>
      <c r="I77" s="11">
        <v>948</v>
      </c>
      <c r="J77" s="371">
        <f t="shared" si="7"/>
        <v>0.8081841432225064</v>
      </c>
      <c r="K77" s="4">
        <v>900</v>
      </c>
      <c r="L77" s="9">
        <f t="shared" si="5"/>
        <v>853200</v>
      </c>
      <c r="M77" s="4">
        <f t="shared" si="8"/>
        <v>1086300</v>
      </c>
      <c r="N77" s="4">
        <v>1069776</v>
      </c>
      <c r="O77" s="44">
        <f t="shared" si="6"/>
        <v>0.7975501413379997</v>
      </c>
      <c r="P77" s="47"/>
      <c r="Q77" s="381">
        <v>1173</v>
      </c>
      <c r="R77" s="378"/>
      <c r="S77" s="378"/>
      <c r="T77" s="382">
        <v>1207</v>
      </c>
      <c r="U77" s="378"/>
      <c r="V77" s="378"/>
    </row>
    <row r="78" spans="1:22" ht="12.75" customHeight="1">
      <c r="A78" s="2" t="s">
        <v>3</v>
      </c>
      <c r="B78" s="20" t="s">
        <v>126</v>
      </c>
      <c r="C78" s="29" t="s">
        <v>121</v>
      </c>
      <c r="D78" s="29" t="s">
        <v>18</v>
      </c>
      <c r="E78" s="7"/>
      <c r="F78" s="4"/>
      <c r="G78" s="4"/>
      <c r="H78" s="4"/>
      <c r="I78" s="11">
        <v>1006</v>
      </c>
      <c r="J78" s="371">
        <f t="shared" si="7"/>
        <v>0.8576300085251491</v>
      </c>
      <c r="K78" s="24">
        <v>912</v>
      </c>
      <c r="L78" s="9">
        <f t="shared" si="5"/>
        <v>917472</v>
      </c>
      <c r="M78" s="4">
        <f t="shared" si="8"/>
        <v>1100784</v>
      </c>
      <c r="N78" s="4">
        <v>1069776</v>
      </c>
      <c r="O78" s="44">
        <f t="shared" si="6"/>
        <v>0.8576300085251491</v>
      </c>
      <c r="P78" s="47"/>
      <c r="Q78" s="381">
        <v>1173</v>
      </c>
      <c r="R78" s="378"/>
      <c r="S78" s="378"/>
      <c r="T78" s="382">
        <v>1207</v>
      </c>
      <c r="U78" s="378"/>
      <c r="V78" s="378"/>
    </row>
    <row r="79" spans="1:22" ht="12.75" customHeight="1">
      <c r="A79" s="2"/>
      <c r="B79" s="20" t="s">
        <v>126</v>
      </c>
      <c r="C79" s="29" t="s">
        <v>122</v>
      </c>
      <c r="D79" s="29" t="s">
        <v>20</v>
      </c>
      <c r="E79" s="7"/>
      <c r="F79" s="4"/>
      <c r="G79" s="4"/>
      <c r="H79" s="4"/>
      <c r="I79" s="11">
        <v>1125</v>
      </c>
      <c r="J79" s="371">
        <f t="shared" si="7"/>
        <v>0.959079283887468</v>
      </c>
      <c r="K79" s="24">
        <v>912</v>
      </c>
      <c r="L79" s="9">
        <f t="shared" si="5"/>
        <v>1026000</v>
      </c>
      <c r="M79" s="4">
        <f t="shared" si="8"/>
        <v>1100784</v>
      </c>
      <c r="N79" s="4">
        <v>1069776</v>
      </c>
      <c r="O79" s="44">
        <f t="shared" si="6"/>
        <v>0.959079283887468</v>
      </c>
      <c r="P79" s="47"/>
      <c r="Q79" s="381">
        <v>1173</v>
      </c>
      <c r="R79" s="378"/>
      <c r="S79" s="378"/>
      <c r="T79" s="382">
        <v>1207</v>
      </c>
      <c r="U79" s="378"/>
      <c r="V79" s="378"/>
    </row>
    <row r="80" spans="1:23" ht="12.75" customHeight="1">
      <c r="A80" s="2"/>
      <c r="B80" s="20" t="s">
        <v>127</v>
      </c>
      <c r="C80" s="29" t="s">
        <v>123</v>
      </c>
      <c r="D80" s="29" t="s">
        <v>17</v>
      </c>
      <c r="E80" s="7"/>
      <c r="F80" s="4"/>
      <c r="G80" s="4"/>
      <c r="H80" s="4"/>
      <c r="I80" s="11">
        <v>1400</v>
      </c>
      <c r="J80" s="371">
        <f t="shared" si="7"/>
        <v>0.7629427792915532</v>
      </c>
      <c r="K80" s="4">
        <v>400</v>
      </c>
      <c r="L80" s="9">
        <f t="shared" si="5"/>
        <v>560000</v>
      </c>
      <c r="M80" s="4">
        <f t="shared" si="8"/>
        <v>755200</v>
      </c>
      <c r="N80" s="4">
        <v>836760</v>
      </c>
      <c r="O80" s="44">
        <f t="shared" si="6"/>
        <v>0.6692480520101344</v>
      </c>
      <c r="P80" s="47"/>
      <c r="Q80" s="381">
        <v>1835</v>
      </c>
      <c r="R80" s="378">
        <v>228</v>
      </c>
      <c r="S80" s="378">
        <v>456</v>
      </c>
      <c r="T80" s="382">
        <v>1888</v>
      </c>
      <c r="U80" s="378">
        <v>228</v>
      </c>
      <c r="V80" s="378">
        <v>456</v>
      </c>
      <c r="W80" s="372">
        <f>(525.6*U80+310500)/U80</f>
        <v>1887.4421052631578</v>
      </c>
    </row>
    <row r="81" spans="1:22" ht="12.75" customHeight="1">
      <c r="A81" s="2" t="s">
        <v>3</v>
      </c>
      <c r="B81" s="20" t="s">
        <v>127</v>
      </c>
      <c r="C81" s="29" t="s">
        <v>124</v>
      </c>
      <c r="D81" s="29" t="s">
        <v>35</v>
      </c>
      <c r="E81" s="7"/>
      <c r="F81" s="4"/>
      <c r="G81" s="4"/>
      <c r="H81" s="4"/>
      <c r="I81" s="11">
        <v>1834</v>
      </c>
      <c r="J81" s="371">
        <f t="shared" si="7"/>
        <v>0.9994550408719346</v>
      </c>
      <c r="K81" s="24">
        <v>456</v>
      </c>
      <c r="L81" s="9">
        <f t="shared" si="5"/>
        <v>836304</v>
      </c>
      <c r="M81" s="4">
        <f t="shared" si="8"/>
        <v>860928</v>
      </c>
      <c r="N81" s="4">
        <v>836760</v>
      </c>
      <c r="O81" s="44">
        <f t="shared" si="6"/>
        <v>0.9994550408719346</v>
      </c>
      <c r="P81" s="47"/>
      <c r="Q81" s="381">
        <v>1835</v>
      </c>
      <c r="R81" s="378"/>
      <c r="S81" s="378"/>
      <c r="T81" s="382">
        <v>1888</v>
      </c>
      <c r="U81" s="378"/>
      <c r="V81" s="378"/>
    </row>
    <row r="82" spans="1:22" ht="12.75" customHeight="1">
      <c r="A82" s="2" t="s">
        <v>3</v>
      </c>
      <c r="B82" s="20" t="s">
        <v>127</v>
      </c>
      <c r="C82" s="29" t="s">
        <v>125</v>
      </c>
      <c r="D82" s="29" t="s">
        <v>17</v>
      </c>
      <c r="E82" s="7"/>
      <c r="F82" s="4"/>
      <c r="G82" s="4"/>
      <c r="H82" s="4"/>
      <c r="I82" s="11">
        <v>1620</v>
      </c>
      <c r="J82" s="371">
        <f t="shared" si="7"/>
        <v>0.8828337874659401</v>
      </c>
      <c r="K82" s="24">
        <v>456</v>
      </c>
      <c r="L82" s="9">
        <f t="shared" si="5"/>
        <v>738720</v>
      </c>
      <c r="M82" s="4">
        <f t="shared" si="8"/>
        <v>860928</v>
      </c>
      <c r="N82" s="4">
        <v>836760</v>
      </c>
      <c r="O82" s="44">
        <f t="shared" si="6"/>
        <v>0.8828337874659401</v>
      </c>
      <c r="P82" s="47"/>
      <c r="Q82" s="381">
        <v>1835</v>
      </c>
      <c r="R82" s="378"/>
      <c r="S82" s="378"/>
      <c r="T82" s="382">
        <v>1888</v>
      </c>
      <c r="U82" s="378"/>
      <c r="V82" s="378"/>
    </row>
    <row r="83" spans="1:23" ht="12.75" customHeight="1">
      <c r="A83" s="2" t="s">
        <v>3</v>
      </c>
      <c r="B83" s="20" t="s">
        <v>128</v>
      </c>
      <c r="C83" s="29" t="s">
        <v>129</v>
      </c>
      <c r="D83" s="29" t="s">
        <v>17</v>
      </c>
      <c r="E83" s="7"/>
      <c r="F83" s="4"/>
      <c r="G83" s="4"/>
      <c r="H83" s="4"/>
      <c r="I83" s="11">
        <v>1443.36</v>
      </c>
      <c r="J83" s="371">
        <f t="shared" si="7"/>
        <v>0.7891525423728813</v>
      </c>
      <c r="K83" s="4">
        <v>320</v>
      </c>
      <c r="L83" s="9">
        <f t="shared" si="5"/>
        <v>461875.19999999995</v>
      </c>
      <c r="M83" s="4">
        <f t="shared" si="8"/>
        <v>602240</v>
      </c>
      <c r="N83" s="4">
        <v>837682</v>
      </c>
      <c r="O83" s="44">
        <f t="shared" si="6"/>
        <v>0.5513729553696987</v>
      </c>
      <c r="P83" s="47"/>
      <c r="Q83" s="381">
        <v>1829</v>
      </c>
      <c r="R83" s="378">
        <v>229</v>
      </c>
      <c r="S83" s="378">
        <v>458</v>
      </c>
      <c r="T83" s="382">
        <v>1882</v>
      </c>
      <c r="U83" s="378">
        <v>229</v>
      </c>
      <c r="V83" s="378">
        <v>458</v>
      </c>
      <c r="W83" s="372">
        <f>(525.6*U83+310500)/U83</f>
        <v>1881.4951965065504</v>
      </c>
    </row>
    <row r="84" spans="1:22" ht="12.75" customHeight="1">
      <c r="A84" s="2" t="s">
        <v>3</v>
      </c>
      <c r="B84" s="20" t="s">
        <v>128</v>
      </c>
      <c r="C84" s="29" t="s">
        <v>130</v>
      </c>
      <c r="D84" s="29" t="s">
        <v>35</v>
      </c>
      <c r="E84" s="7"/>
      <c r="F84" s="4"/>
      <c r="G84" s="4"/>
      <c r="H84" s="4"/>
      <c r="I84" s="11">
        <v>1700</v>
      </c>
      <c r="J84" s="371">
        <f t="shared" si="7"/>
        <v>0.9294696555494806</v>
      </c>
      <c r="K84" s="4">
        <v>450</v>
      </c>
      <c r="L84" s="9">
        <f t="shared" si="5"/>
        <v>765000</v>
      </c>
      <c r="M84" s="4">
        <f t="shared" si="8"/>
        <v>846900</v>
      </c>
      <c r="N84" s="4">
        <v>837682</v>
      </c>
      <c r="O84" s="44">
        <f t="shared" si="6"/>
        <v>0.9132343777232887</v>
      </c>
      <c r="P84" s="47"/>
      <c r="Q84" s="381">
        <v>1829</v>
      </c>
      <c r="R84" s="378"/>
      <c r="S84" s="378"/>
      <c r="T84" s="382">
        <v>1882</v>
      </c>
      <c r="U84" s="378"/>
      <c r="V84" s="378"/>
    </row>
    <row r="85" spans="1:23" ht="12.75" customHeight="1">
      <c r="A85" s="2"/>
      <c r="B85" s="20" t="s">
        <v>131</v>
      </c>
      <c r="C85" s="29" t="s">
        <v>132</v>
      </c>
      <c r="D85" s="29" t="s">
        <v>19</v>
      </c>
      <c r="E85" s="7"/>
      <c r="F85" s="4"/>
      <c r="G85" s="4"/>
      <c r="H85" s="4"/>
      <c r="I85" s="11">
        <v>1436.7</v>
      </c>
      <c r="J85" s="371">
        <f t="shared" si="7"/>
        <v>0.7678781400320684</v>
      </c>
      <c r="K85" s="4">
        <v>330</v>
      </c>
      <c r="L85" s="9">
        <f t="shared" si="5"/>
        <v>474111</v>
      </c>
      <c r="M85" s="4">
        <f t="shared" si="8"/>
        <v>635250</v>
      </c>
      <c r="N85" s="4">
        <v>830724</v>
      </c>
      <c r="O85" s="44">
        <f t="shared" si="6"/>
        <v>0.5707202392130238</v>
      </c>
      <c r="P85" s="47"/>
      <c r="Q85" s="381">
        <v>1871</v>
      </c>
      <c r="R85" s="378">
        <v>222</v>
      </c>
      <c r="S85" s="378">
        <v>444</v>
      </c>
      <c r="T85" s="382">
        <v>1925</v>
      </c>
      <c r="U85" s="378">
        <v>222</v>
      </c>
      <c r="V85" s="378">
        <v>444</v>
      </c>
      <c r="W85" s="372">
        <f>(525.6*U85+310500)/U85</f>
        <v>1924.2486486486487</v>
      </c>
    </row>
    <row r="86" spans="1:22" ht="12.75" customHeight="1">
      <c r="A86" s="2" t="s">
        <v>3</v>
      </c>
      <c r="B86" s="20" t="s">
        <v>131</v>
      </c>
      <c r="C86" s="29" t="s">
        <v>133</v>
      </c>
      <c r="D86" s="29" t="s">
        <v>35</v>
      </c>
      <c r="E86" s="7"/>
      <c r="F86" s="4"/>
      <c r="G86" s="4"/>
      <c r="H86" s="4"/>
      <c r="I86" s="23">
        <v>1871</v>
      </c>
      <c r="J86" s="371">
        <f t="shared" si="7"/>
        <v>1</v>
      </c>
      <c r="K86" s="4">
        <v>400</v>
      </c>
      <c r="L86" s="9">
        <f t="shared" si="5"/>
        <v>748400</v>
      </c>
      <c r="M86" s="4">
        <f t="shared" si="8"/>
        <v>770000</v>
      </c>
      <c r="N86" s="4">
        <v>830724</v>
      </c>
      <c r="O86" s="44">
        <f t="shared" si="6"/>
        <v>0.9009009009009009</v>
      </c>
      <c r="P86" s="47"/>
      <c r="Q86" s="381">
        <v>1871</v>
      </c>
      <c r="R86" s="378"/>
      <c r="S86" s="378"/>
      <c r="T86" s="382">
        <v>1925</v>
      </c>
      <c r="U86" s="378"/>
      <c r="V86" s="378"/>
    </row>
    <row r="87" spans="1:22" ht="12.75" customHeight="1">
      <c r="A87" s="2" t="s">
        <v>3</v>
      </c>
      <c r="B87" s="20" t="s">
        <v>131</v>
      </c>
      <c r="C87" s="29" t="s">
        <v>134</v>
      </c>
      <c r="D87" s="29" t="s">
        <v>92</v>
      </c>
      <c r="E87" s="7"/>
      <c r="F87" s="4"/>
      <c r="G87" s="4"/>
      <c r="H87" s="4"/>
      <c r="I87" s="56"/>
      <c r="J87" s="56"/>
      <c r="K87" s="51"/>
      <c r="L87" s="51"/>
      <c r="M87" s="51"/>
      <c r="N87" s="4">
        <v>830724</v>
      </c>
      <c r="O87" s="55"/>
      <c r="P87" s="48" t="s">
        <v>242</v>
      </c>
      <c r="Q87" s="381">
        <v>1871</v>
      </c>
      <c r="R87" s="378"/>
      <c r="S87" s="378"/>
      <c r="T87" s="382">
        <v>1925</v>
      </c>
      <c r="U87" s="378"/>
      <c r="V87" s="378"/>
    </row>
    <row r="88" spans="1:23" ht="12.75" customHeight="1">
      <c r="A88" s="2" t="s">
        <v>3</v>
      </c>
      <c r="B88" s="20" t="s">
        <v>135</v>
      </c>
      <c r="C88" s="29" t="s">
        <v>136</v>
      </c>
      <c r="D88" s="29" t="s">
        <v>35</v>
      </c>
      <c r="E88" s="7"/>
      <c r="F88" s="4"/>
      <c r="G88" s="4"/>
      <c r="H88" s="4"/>
      <c r="I88" s="11">
        <v>1245</v>
      </c>
      <c r="J88" s="371">
        <f aca="true" t="shared" si="9" ref="J88:J99">I88/Q88</f>
        <v>0.7327839905826957</v>
      </c>
      <c r="K88" s="4">
        <v>300</v>
      </c>
      <c r="L88" s="9">
        <f t="shared" si="5"/>
        <v>373500</v>
      </c>
      <c r="M88" s="4">
        <f t="shared" si="8"/>
        <v>524700</v>
      </c>
      <c r="N88" s="4">
        <v>863092</v>
      </c>
      <c r="O88" s="44">
        <f t="shared" si="6"/>
        <v>0.4327464511315132</v>
      </c>
      <c r="P88" s="47"/>
      <c r="Q88" s="381">
        <v>1699</v>
      </c>
      <c r="R88" s="378">
        <v>254</v>
      </c>
      <c r="S88" s="378">
        <v>508</v>
      </c>
      <c r="T88" s="382">
        <v>1749</v>
      </c>
      <c r="U88" s="378">
        <v>254</v>
      </c>
      <c r="V88" s="378">
        <v>508</v>
      </c>
      <c r="W88" s="372">
        <f>(525.6*U88+310500)/U88</f>
        <v>1748.0409448818898</v>
      </c>
    </row>
    <row r="89" spans="1:22" ht="12.75" customHeight="1">
      <c r="A89" s="2" t="s">
        <v>3</v>
      </c>
      <c r="B89" s="20" t="s">
        <v>135</v>
      </c>
      <c r="C89" s="29" t="s">
        <v>137</v>
      </c>
      <c r="D89" s="29" t="s">
        <v>138</v>
      </c>
      <c r="E89" s="7"/>
      <c r="F89" s="4"/>
      <c r="G89" s="4"/>
      <c r="H89" s="4"/>
      <c r="I89" s="11">
        <v>1661</v>
      </c>
      <c r="J89" s="371">
        <f t="shared" si="9"/>
        <v>0.9776339022954679</v>
      </c>
      <c r="K89" s="4">
        <v>280</v>
      </c>
      <c r="L89" s="9">
        <f t="shared" si="5"/>
        <v>465080</v>
      </c>
      <c r="M89" s="4">
        <f t="shared" si="8"/>
        <v>489720</v>
      </c>
      <c r="N89" s="4">
        <v>863092</v>
      </c>
      <c r="O89" s="44">
        <f t="shared" si="6"/>
        <v>0.53885333197388</v>
      </c>
      <c r="P89" s="47"/>
      <c r="Q89" s="381">
        <v>1699</v>
      </c>
      <c r="R89" s="378"/>
      <c r="S89" s="378"/>
      <c r="T89" s="382">
        <v>1749</v>
      </c>
      <c r="U89" s="378"/>
      <c r="V89" s="378"/>
    </row>
    <row r="90" spans="1:22" ht="12.75" customHeight="1">
      <c r="A90" s="2"/>
      <c r="B90" s="20" t="s">
        <v>135</v>
      </c>
      <c r="C90" s="29" t="s">
        <v>139</v>
      </c>
      <c r="D90" s="29" t="s">
        <v>35</v>
      </c>
      <c r="E90" s="7"/>
      <c r="F90" s="4"/>
      <c r="G90" s="4"/>
      <c r="H90" s="4"/>
      <c r="I90" s="11">
        <v>1477</v>
      </c>
      <c r="J90" s="371">
        <f t="shared" si="9"/>
        <v>0.8693349028840495</v>
      </c>
      <c r="K90" s="24">
        <v>508</v>
      </c>
      <c r="L90" s="9">
        <f t="shared" si="5"/>
        <v>750316</v>
      </c>
      <c r="M90" s="4">
        <f t="shared" si="8"/>
        <v>888492</v>
      </c>
      <c r="N90" s="4">
        <v>863092</v>
      </c>
      <c r="O90" s="44">
        <f t="shared" si="6"/>
        <v>0.8693349028840495</v>
      </c>
      <c r="P90" s="47"/>
      <c r="Q90" s="381">
        <v>1699</v>
      </c>
      <c r="R90" s="378"/>
      <c r="S90" s="378"/>
      <c r="T90" s="382">
        <v>1749</v>
      </c>
      <c r="U90" s="378"/>
      <c r="V90" s="378"/>
    </row>
    <row r="91" spans="1:22" ht="12.75" customHeight="1">
      <c r="A91" s="2"/>
      <c r="B91" s="20" t="s">
        <v>135</v>
      </c>
      <c r="C91" s="29" t="s">
        <v>140</v>
      </c>
      <c r="D91" s="29" t="s">
        <v>141</v>
      </c>
      <c r="E91" s="7"/>
      <c r="F91" s="4"/>
      <c r="G91" s="4"/>
      <c r="H91" s="4"/>
      <c r="I91" s="11">
        <v>1620</v>
      </c>
      <c r="J91" s="371">
        <f t="shared" si="9"/>
        <v>0.9535020600353149</v>
      </c>
      <c r="K91" s="24">
        <v>508</v>
      </c>
      <c r="L91" s="9">
        <f t="shared" si="5"/>
        <v>822960</v>
      </c>
      <c r="M91" s="4">
        <f t="shared" si="8"/>
        <v>888492</v>
      </c>
      <c r="N91" s="4">
        <v>863092</v>
      </c>
      <c r="O91" s="44">
        <f t="shared" si="6"/>
        <v>0.9535020600353149</v>
      </c>
      <c r="P91" s="47"/>
      <c r="Q91" s="381">
        <v>1699</v>
      </c>
      <c r="R91" s="378"/>
      <c r="S91" s="378"/>
      <c r="T91" s="382">
        <v>1749</v>
      </c>
      <c r="U91" s="378"/>
      <c r="V91" s="378"/>
    </row>
    <row r="92" spans="1:23" ht="12.75" customHeight="1">
      <c r="A92" s="2"/>
      <c r="B92" s="20" t="s">
        <v>142</v>
      </c>
      <c r="C92" s="29" t="s">
        <v>143</v>
      </c>
      <c r="D92" s="29" t="s">
        <v>19</v>
      </c>
      <c r="E92" s="7"/>
      <c r="F92" s="4"/>
      <c r="G92" s="4"/>
      <c r="H92" s="4"/>
      <c r="I92" s="11">
        <v>1720</v>
      </c>
      <c r="J92" s="371">
        <f t="shared" si="9"/>
        <v>0.7312925170068028</v>
      </c>
      <c r="K92" s="4">
        <v>270</v>
      </c>
      <c r="L92" s="9">
        <f t="shared" si="5"/>
        <v>464400</v>
      </c>
      <c r="M92" s="4">
        <f t="shared" si="8"/>
        <v>653130</v>
      </c>
      <c r="N92" s="4">
        <v>771456</v>
      </c>
      <c r="O92" s="44">
        <f t="shared" si="6"/>
        <v>0.6019785963165755</v>
      </c>
      <c r="P92" s="47"/>
      <c r="Q92" s="381">
        <v>2352</v>
      </c>
      <c r="R92" s="378">
        <v>164</v>
      </c>
      <c r="S92" s="378">
        <v>328</v>
      </c>
      <c r="T92" s="382">
        <v>2419</v>
      </c>
      <c r="U92" s="378">
        <v>164</v>
      </c>
      <c r="V92" s="378">
        <v>328</v>
      </c>
      <c r="W92" s="372">
        <f>(525.6*U92+310500)/U92</f>
        <v>2418.8926829268294</v>
      </c>
    </row>
    <row r="93" spans="1:22" ht="12.75" customHeight="1">
      <c r="A93" s="2" t="s">
        <v>3</v>
      </c>
      <c r="B93" s="20" t="s">
        <v>142</v>
      </c>
      <c r="C93" s="29" t="s">
        <v>144</v>
      </c>
      <c r="D93" s="29" t="s">
        <v>35</v>
      </c>
      <c r="E93" s="7"/>
      <c r="F93" s="4"/>
      <c r="G93" s="4"/>
      <c r="H93" s="4"/>
      <c r="I93" s="11">
        <v>1026</v>
      </c>
      <c r="J93" s="371">
        <f t="shared" si="9"/>
        <v>0.4362244897959184</v>
      </c>
      <c r="K93" s="4">
        <v>260</v>
      </c>
      <c r="L93" s="9">
        <f t="shared" si="5"/>
        <v>266760</v>
      </c>
      <c r="M93" s="4">
        <f t="shared" si="8"/>
        <v>628940</v>
      </c>
      <c r="N93" s="4">
        <v>771456</v>
      </c>
      <c r="O93" s="44">
        <f t="shared" si="6"/>
        <v>0.34578770532603287</v>
      </c>
      <c r="P93" s="47"/>
      <c r="Q93" s="381">
        <v>2352</v>
      </c>
      <c r="R93" s="378"/>
      <c r="S93" s="378"/>
      <c r="T93" s="382">
        <v>2419</v>
      </c>
      <c r="U93" s="378"/>
      <c r="V93" s="378"/>
    </row>
    <row r="94" spans="1:23" ht="12.75" customHeight="1">
      <c r="A94" s="2" t="s">
        <v>3</v>
      </c>
      <c r="B94" s="20" t="s">
        <v>145</v>
      </c>
      <c r="C94" s="29" t="s">
        <v>146</v>
      </c>
      <c r="D94" s="29" t="s">
        <v>35</v>
      </c>
      <c r="E94" s="7"/>
      <c r="F94" s="4"/>
      <c r="G94" s="4"/>
      <c r="H94" s="4"/>
      <c r="I94" s="11">
        <v>980</v>
      </c>
      <c r="J94" s="371">
        <f t="shared" si="9"/>
        <v>0.8026208026208026</v>
      </c>
      <c r="K94" s="4">
        <v>750</v>
      </c>
      <c r="L94" s="9">
        <f t="shared" si="5"/>
        <v>735000</v>
      </c>
      <c r="M94" s="4">
        <f t="shared" si="8"/>
        <v>942750</v>
      </c>
      <c r="N94" s="4">
        <v>1037850</v>
      </c>
      <c r="O94" s="44">
        <f t="shared" si="6"/>
        <v>0.7081948258418846</v>
      </c>
      <c r="P94" s="47"/>
      <c r="Q94" s="381">
        <v>1221</v>
      </c>
      <c r="R94" s="378">
        <v>425</v>
      </c>
      <c r="S94" s="378">
        <v>850</v>
      </c>
      <c r="T94" s="382">
        <v>1257</v>
      </c>
      <c r="U94" s="378">
        <v>425</v>
      </c>
      <c r="V94" s="378">
        <v>850</v>
      </c>
      <c r="W94" s="372">
        <f>(525.6*U94+310500)/U94</f>
        <v>1256.1882352941177</v>
      </c>
    </row>
    <row r="95" spans="1:22" ht="12.75" customHeight="1">
      <c r="A95" s="2" t="s">
        <v>3</v>
      </c>
      <c r="B95" s="20" t="s">
        <v>145</v>
      </c>
      <c r="C95" s="29" t="s">
        <v>147</v>
      </c>
      <c r="D95" s="29" t="s">
        <v>141</v>
      </c>
      <c r="E95" s="7"/>
      <c r="F95" s="4"/>
      <c r="G95" s="4"/>
      <c r="H95" s="4"/>
      <c r="I95" s="11">
        <v>1050</v>
      </c>
      <c r="J95" s="371">
        <f t="shared" si="9"/>
        <v>0.85995085995086</v>
      </c>
      <c r="K95" s="4">
        <v>750</v>
      </c>
      <c r="L95" s="9">
        <f t="shared" si="5"/>
        <v>787500</v>
      </c>
      <c r="M95" s="4">
        <f t="shared" si="8"/>
        <v>942750</v>
      </c>
      <c r="N95" s="4">
        <v>1037850</v>
      </c>
      <c r="O95" s="44">
        <f t="shared" si="6"/>
        <v>0.7587801705448765</v>
      </c>
      <c r="P95" s="47"/>
      <c r="Q95" s="381">
        <v>1221</v>
      </c>
      <c r="R95" s="378"/>
      <c r="S95" s="378"/>
      <c r="T95" s="382">
        <v>1257</v>
      </c>
      <c r="U95" s="378"/>
      <c r="V95" s="378"/>
    </row>
    <row r="96" spans="1:22" ht="12.75" customHeight="1">
      <c r="A96" s="2" t="s">
        <v>3</v>
      </c>
      <c r="B96" s="20" t="s">
        <v>145</v>
      </c>
      <c r="C96" s="29" t="s">
        <v>148</v>
      </c>
      <c r="D96" s="29" t="s">
        <v>35</v>
      </c>
      <c r="E96" s="7"/>
      <c r="F96" s="4"/>
      <c r="G96" s="4"/>
      <c r="H96" s="4"/>
      <c r="I96" s="11">
        <v>860</v>
      </c>
      <c r="J96" s="371">
        <f t="shared" si="9"/>
        <v>0.7043407043407044</v>
      </c>
      <c r="K96" s="24">
        <v>850</v>
      </c>
      <c r="L96" s="9">
        <f t="shared" si="5"/>
        <v>731000</v>
      </c>
      <c r="M96" s="4">
        <f t="shared" si="8"/>
        <v>1068450</v>
      </c>
      <c r="N96" s="4">
        <v>1037850</v>
      </c>
      <c r="O96" s="44">
        <f t="shared" si="6"/>
        <v>0.7043407043407044</v>
      </c>
      <c r="P96" s="47"/>
      <c r="Q96" s="381">
        <v>1221</v>
      </c>
      <c r="R96" s="378"/>
      <c r="S96" s="378"/>
      <c r="T96" s="382">
        <v>1257</v>
      </c>
      <c r="U96" s="378"/>
      <c r="V96" s="378"/>
    </row>
    <row r="97" spans="1:22" ht="12.75" customHeight="1">
      <c r="A97" s="2" t="s">
        <v>3</v>
      </c>
      <c r="B97" s="20" t="s">
        <v>145</v>
      </c>
      <c r="C97" s="29" t="s">
        <v>149</v>
      </c>
      <c r="D97" s="29" t="s">
        <v>18</v>
      </c>
      <c r="E97" s="7"/>
      <c r="F97" s="4"/>
      <c r="G97" s="4"/>
      <c r="H97" s="4"/>
      <c r="I97" s="11">
        <v>990</v>
      </c>
      <c r="J97" s="371">
        <f t="shared" si="9"/>
        <v>0.8108108108108109</v>
      </c>
      <c r="K97" s="4">
        <v>750</v>
      </c>
      <c r="L97" s="9">
        <f t="shared" si="5"/>
        <v>742500</v>
      </c>
      <c r="M97" s="4">
        <f t="shared" si="8"/>
        <v>942750</v>
      </c>
      <c r="N97" s="4">
        <v>1037850</v>
      </c>
      <c r="O97" s="44">
        <f t="shared" si="6"/>
        <v>0.7154213036565977</v>
      </c>
      <c r="P97" s="47"/>
      <c r="Q97" s="381">
        <v>1221</v>
      </c>
      <c r="R97" s="378"/>
      <c r="S97" s="378"/>
      <c r="T97" s="382">
        <v>1257</v>
      </c>
      <c r="U97" s="378"/>
      <c r="V97" s="378"/>
    </row>
    <row r="98" spans="1:22" ht="12.75" customHeight="1">
      <c r="A98" s="2"/>
      <c r="B98" s="20" t="s">
        <v>145</v>
      </c>
      <c r="C98" s="29" t="s">
        <v>150</v>
      </c>
      <c r="D98" s="29" t="s">
        <v>19</v>
      </c>
      <c r="E98" s="7"/>
      <c r="F98" s="4"/>
      <c r="G98" s="4"/>
      <c r="H98" s="4"/>
      <c r="I98" s="11">
        <v>865</v>
      </c>
      <c r="J98" s="371">
        <f t="shared" si="9"/>
        <v>0.7084357084357085</v>
      </c>
      <c r="K98" s="4">
        <v>570</v>
      </c>
      <c r="L98" s="9">
        <f t="shared" si="5"/>
        <v>493050</v>
      </c>
      <c r="M98" s="4">
        <f t="shared" si="8"/>
        <v>716490</v>
      </c>
      <c r="N98" s="4">
        <v>1037850</v>
      </c>
      <c r="O98" s="44">
        <f t="shared" si="6"/>
        <v>0.4750686515392398</v>
      </c>
      <c r="P98" s="47"/>
      <c r="Q98" s="381">
        <v>1221</v>
      </c>
      <c r="R98" s="378"/>
      <c r="S98" s="378"/>
      <c r="T98" s="382">
        <v>1257</v>
      </c>
      <c r="U98" s="378"/>
      <c r="V98" s="378"/>
    </row>
    <row r="99" spans="1:22" ht="12.75" customHeight="1">
      <c r="A99" s="2"/>
      <c r="B99" s="20" t="s">
        <v>145</v>
      </c>
      <c r="C99" s="29" t="s">
        <v>151</v>
      </c>
      <c r="D99" s="29" t="s">
        <v>92</v>
      </c>
      <c r="E99" s="7"/>
      <c r="F99" s="4"/>
      <c r="G99" s="4"/>
      <c r="H99" s="4"/>
      <c r="I99" s="11">
        <v>332</v>
      </c>
      <c r="J99" s="371">
        <f t="shared" si="9"/>
        <v>0.2719082719082719</v>
      </c>
      <c r="K99" s="4">
        <v>700</v>
      </c>
      <c r="L99" s="9">
        <f t="shared" si="5"/>
        <v>232400</v>
      </c>
      <c r="M99" s="4">
        <f t="shared" si="8"/>
        <v>879900</v>
      </c>
      <c r="N99" s="4">
        <v>1037850</v>
      </c>
      <c r="O99" s="44">
        <f t="shared" si="6"/>
        <v>0.22392445921857687</v>
      </c>
      <c r="P99" s="47"/>
      <c r="Q99" s="381">
        <v>1221</v>
      </c>
      <c r="R99" s="378"/>
      <c r="S99" s="378"/>
      <c r="T99" s="382">
        <v>1257</v>
      </c>
      <c r="U99" s="378"/>
      <c r="V99" s="378"/>
    </row>
    <row r="100" spans="1:22" ht="12.75" customHeight="1">
      <c r="A100" s="2"/>
      <c r="B100" s="20" t="s">
        <v>145</v>
      </c>
      <c r="C100" s="29" t="s">
        <v>152</v>
      </c>
      <c r="D100" s="29" t="s">
        <v>17</v>
      </c>
      <c r="E100" s="7"/>
      <c r="F100" s="4"/>
      <c r="G100" s="4"/>
      <c r="H100" s="4"/>
      <c r="I100" s="56"/>
      <c r="J100" s="56"/>
      <c r="K100" s="51"/>
      <c r="L100" s="51"/>
      <c r="M100" s="51"/>
      <c r="N100" s="4">
        <v>1037850</v>
      </c>
      <c r="O100" s="55"/>
      <c r="P100" s="48" t="s">
        <v>241</v>
      </c>
      <c r="Q100" s="381">
        <v>1221</v>
      </c>
      <c r="R100" s="378"/>
      <c r="S100" s="378"/>
      <c r="T100" s="382">
        <v>1257</v>
      </c>
      <c r="U100" s="378"/>
      <c r="V100" s="378"/>
    </row>
    <row r="101" spans="1:23" ht="12.75" customHeight="1">
      <c r="A101" s="2" t="s">
        <v>3</v>
      </c>
      <c r="B101" s="37" t="s">
        <v>153</v>
      </c>
      <c r="C101" s="29" t="s">
        <v>154</v>
      </c>
      <c r="D101" s="29"/>
      <c r="E101" s="38"/>
      <c r="F101" s="4"/>
      <c r="G101" s="4"/>
      <c r="H101" s="4"/>
      <c r="I101" s="23">
        <v>2781</v>
      </c>
      <c r="J101" s="371">
        <f aca="true" t="shared" si="10" ref="J101:J164">I101/Q101</f>
        <v>1</v>
      </c>
      <c r="K101" s="24">
        <v>266</v>
      </c>
      <c r="L101" s="9">
        <f t="shared" si="5"/>
        <v>739746</v>
      </c>
      <c r="M101" s="4">
        <f t="shared" si="8"/>
        <v>761026</v>
      </c>
      <c r="N101" s="4">
        <v>739746</v>
      </c>
      <c r="O101" s="58">
        <f t="shared" si="6"/>
        <v>1</v>
      </c>
      <c r="P101" s="47"/>
      <c r="Q101" s="381">
        <v>2781</v>
      </c>
      <c r="R101" s="378">
        <v>133</v>
      </c>
      <c r="S101" s="378">
        <v>266</v>
      </c>
      <c r="T101" s="383">
        <v>2861</v>
      </c>
      <c r="U101" s="378">
        <v>133</v>
      </c>
      <c r="V101" s="378">
        <v>266</v>
      </c>
      <c r="W101" s="372">
        <f>(525.6*U101+310500)/U101</f>
        <v>2860.1864661654135</v>
      </c>
    </row>
    <row r="102" spans="1:23" ht="12.75" customHeight="1">
      <c r="A102" s="2"/>
      <c r="B102" s="20" t="s">
        <v>155</v>
      </c>
      <c r="C102" s="29" t="s">
        <v>156</v>
      </c>
      <c r="D102" s="29" t="s">
        <v>17</v>
      </c>
      <c r="E102" s="7"/>
      <c r="F102" s="4"/>
      <c r="G102" s="4"/>
      <c r="H102" s="4"/>
      <c r="I102" s="11">
        <v>1900</v>
      </c>
      <c r="J102" s="371">
        <f t="shared" si="10"/>
        <v>0.9047619047619048</v>
      </c>
      <c r="K102" s="24">
        <v>380</v>
      </c>
      <c r="L102" s="9">
        <f t="shared" si="5"/>
        <v>722000</v>
      </c>
      <c r="M102" s="4">
        <f t="shared" si="8"/>
        <v>820800</v>
      </c>
      <c r="N102" s="4">
        <v>798000</v>
      </c>
      <c r="O102" s="44">
        <f t="shared" si="6"/>
        <v>0.9047619047619048</v>
      </c>
      <c r="P102" s="47"/>
      <c r="Q102" s="381">
        <v>2100</v>
      </c>
      <c r="R102" s="378">
        <v>190</v>
      </c>
      <c r="S102" s="378">
        <v>380</v>
      </c>
      <c r="T102" s="383">
        <v>2160</v>
      </c>
      <c r="U102" s="378">
        <v>190</v>
      </c>
      <c r="V102" s="378">
        <v>380</v>
      </c>
      <c r="W102" s="372">
        <f>(525.6*U102+310500)/U102</f>
        <v>2159.8105263157895</v>
      </c>
    </row>
    <row r="103" spans="1:22" ht="12.75" customHeight="1">
      <c r="A103" s="2" t="s">
        <v>3</v>
      </c>
      <c r="B103" s="20" t="s">
        <v>155</v>
      </c>
      <c r="C103" s="29" t="s">
        <v>157</v>
      </c>
      <c r="D103" s="29" t="s">
        <v>35</v>
      </c>
      <c r="E103" s="7"/>
      <c r="F103" s="4"/>
      <c r="G103" s="4"/>
      <c r="H103" s="4"/>
      <c r="I103" s="11">
        <v>225.9</v>
      </c>
      <c r="J103" s="371">
        <f t="shared" si="10"/>
        <v>0.10757142857142857</v>
      </c>
      <c r="K103" s="4">
        <v>350</v>
      </c>
      <c r="L103" s="9">
        <f t="shared" si="5"/>
        <v>79065</v>
      </c>
      <c r="M103" s="4">
        <f t="shared" si="8"/>
        <v>756000</v>
      </c>
      <c r="N103" s="4">
        <v>798000</v>
      </c>
      <c r="O103" s="44">
        <f t="shared" si="6"/>
        <v>0.09907894736842106</v>
      </c>
      <c r="P103" s="47"/>
      <c r="Q103" s="381">
        <v>2100</v>
      </c>
      <c r="R103" s="378"/>
      <c r="S103" s="378"/>
      <c r="T103" s="383">
        <v>2160</v>
      </c>
      <c r="U103" s="378"/>
      <c r="V103" s="378"/>
    </row>
    <row r="104" spans="1:23" ht="12.75" customHeight="1">
      <c r="A104" s="2" t="s">
        <v>3</v>
      </c>
      <c r="B104" s="20" t="s">
        <v>160</v>
      </c>
      <c r="C104" s="29" t="s">
        <v>158</v>
      </c>
      <c r="D104" s="29" t="s">
        <v>35</v>
      </c>
      <c r="E104" s="7"/>
      <c r="F104" s="4"/>
      <c r="G104" s="4"/>
      <c r="H104" s="4"/>
      <c r="I104" s="11">
        <v>1944</v>
      </c>
      <c r="J104" s="371">
        <f t="shared" si="10"/>
        <v>0.7162859248341931</v>
      </c>
      <c r="K104" s="4">
        <v>200</v>
      </c>
      <c r="L104" s="9">
        <f aca="true" t="shared" si="11" ref="L104:L127">I104*K104</f>
        <v>388800</v>
      </c>
      <c r="M104" s="4">
        <f t="shared" si="8"/>
        <v>558600</v>
      </c>
      <c r="N104" s="4">
        <v>743636</v>
      </c>
      <c r="O104" s="44">
        <f t="shared" si="6"/>
        <v>0.5228364414848125</v>
      </c>
      <c r="P104" s="47"/>
      <c r="Q104" s="381">
        <v>2714</v>
      </c>
      <c r="R104" s="378">
        <v>137</v>
      </c>
      <c r="S104" s="378">
        <v>274</v>
      </c>
      <c r="T104" s="383">
        <v>2793</v>
      </c>
      <c r="U104" s="378">
        <v>137</v>
      </c>
      <c r="V104" s="378">
        <v>274</v>
      </c>
      <c r="W104" s="372">
        <f>(525.6*U104+310500)/U104</f>
        <v>2792.0233576642336</v>
      </c>
    </row>
    <row r="105" spans="1:22" ht="12.75" customHeight="1">
      <c r="A105" s="2"/>
      <c r="B105" s="20" t="s">
        <v>160</v>
      </c>
      <c r="C105" s="29" t="s">
        <v>159</v>
      </c>
      <c r="D105" s="29" t="s">
        <v>17</v>
      </c>
      <c r="E105" s="7"/>
      <c r="F105" s="4"/>
      <c r="G105" s="4"/>
      <c r="H105" s="4"/>
      <c r="I105" s="23">
        <v>2714</v>
      </c>
      <c r="J105" s="371">
        <f t="shared" si="10"/>
        <v>1</v>
      </c>
      <c r="K105" s="4">
        <v>200</v>
      </c>
      <c r="L105" s="9">
        <f t="shared" si="11"/>
        <v>542800</v>
      </c>
      <c r="M105" s="4">
        <f t="shared" si="8"/>
        <v>558600</v>
      </c>
      <c r="N105" s="4">
        <v>743636</v>
      </c>
      <c r="O105" s="44">
        <f t="shared" si="6"/>
        <v>0.7299270072992701</v>
      </c>
      <c r="P105" s="47"/>
      <c r="Q105" s="381">
        <v>2714</v>
      </c>
      <c r="R105" s="378"/>
      <c r="S105" s="378"/>
      <c r="T105" s="383">
        <v>2793</v>
      </c>
      <c r="U105" s="378"/>
      <c r="V105" s="378"/>
    </row>
    <row r="106" spans="1:23" ht="12.75" customHeight="1">
      <c r="A106" s="2" t="s">
        <v>3</v>
      </c>
      <c r="B106" s="20" t="s">
        <v>163</v>
      </c>
      <c r="C106" s="29" t="s">
        <v>161</v>
      </c>
      <c r="D106" s="29" t="s">
        <v>35</v>
      </c>
      <c r="E106" s="7"/>
      <c r="F106" s="4"/>
      <c r="G106" s="4"/>
      <c r="H106" s="4"/>
      <c r="I106" s="11">
        <v>3456</v>
      </c>
      <c r="J106" s="371">
        <f t="shared" si="10"/>
        <v>0.8854727132974635</v>
      </c>
      <c r="K106" s="4">
        <v>130</v>
      </c>
      <c r="L106" s="9">
        <f t="shared" si="11"/>
        <v>449280</v>
      </c>
      <c r="M106" s="4">
        <f t="shared" si="8"/>
        <v>521950</v>
      </c>
      <c r="N106" s="4">
        <v>694734</v>
      </c>
      <c r="O106" s="44">
        <f t="shared" si="6"/>
        <v>0.6466935546554509</v>
      </c>
      <c r="P106" s="47"/>
      <c r="Q106" s="381">
        <v>3903</v>
      </c>
      <c r="R106" s="378">
        <v>89</v>
      </c>
      <c r="S106" s="378">
        <v>178</v>
      </c>
      <c r="T106" s="382">
        <v>4015</v>
      </c>
      <c r="U106" s="378">
        <v>89</v>
      </c>
      <c r="V106" s="378">
        <v>178</v>
      </c>
      <c r="W106" s="372">
        <f>(525.6*U106+310500)/U106</f>
        <v>4014.3640449438203</v>
      </c>
    </row>
    <row r="107" spans="1:22" ht="12.75" customHeight="1">
      <c r="A107" s="2"/>
      <c r="B107" s="20" t="s">
        <v>163</v>
      </c>
      <c r="C107" s="29" t="s">
        <v>162</v>
      </c>
      <c r="D107" s="29" t="s">
        <v>79</v>
      </c>
      <c r="E107" s="7"/>
      <c r="F107" s="4"/>
      <c r="G107" s="4"/>
      <c r="H107" s="4"/>
      <c r="I107" s="11">
        <v>3180</v>
      </c>
      <c r="J107" s="371">
        <f t="shared" si="10"/>
        <v>0.8147578785549577</v>
      </c>
      <c r="K107" s="24">
        <v>178</v>
      </c>
      <c r="L107" s="9">
        <f t="shared" si="11"/>
        <v>566040</v>
      </c>
      <c r="M107" s="4">
        <f t="shared" si="8"/>
        <v>714670</v>
      </c>
      <c r="N107" s="4">
        <v>694734</v>
      </c>
      <c r="O107" s="44">
        <f t="shared" si="6"/>
        <v>0.8147578785549577</v>
      </c>
      <c r="P107" s="47"/>
      <c r="Q107" s="381">
        <v>3903</v>
      </c>
      <c r="R107" s="378"/>
      <c r="S107" s="378"/>
      <c r="T107" s="382">
        <v>4015</v>
      </c>
      <c r="U107" s="378"/>
      <c r="V107" s="378"/>
    </row>
    <row r="108" spans="1:23" ht="12.75" customHeight="1">
      <c r="A108" s="2" t="s">
        <v>3</v>
      </c>
      <c r="B108" s="20" t="s">
        <v>167</v>
      </c>
      <c r="C108" s="29" t="s">
        <v>164</v>
      </c>
      <c r="D108" s="29" t="s">
        <v>17</v>
      </c>
      <c r="E108" s="7"/>
      <c r="F108" s="4"/>
      <c r="G108" s="4"/>
      <c r="H108" s="4"/>
      <c r="I108" s="11">
        <v>1350</v>
      </c>
      <c r="J108" s="371">
        <f t="shared" si="10"/>
        <v>0.9811046511627907</v>
      </c>
      <c r="K108" s="4">
        <v>420</v>
      </c>
      <c r="L108" s="9">
        <f t="shared" si="11"/>
        <v>567000</v>
      </c>
      <c r="M108" s="4">
        <f t="shared" si="8"/>
        <v>594720</v>
      </c>
      <c r="N108" s="4">
        <v>960448</v>
      </c>
      <c r="O108" s="44">
        <f t="shared" si="6"/>
        <v>0.590349503565003</v>
      </c>
      <c r="P108" s="47"/>
      <c r="Q108" s="381">
        <v>1376</v>
      </c>
      <c r="R108" s="378">
        <v>349</v>
      </c>
      <c r="S108" s="378">
        <v>698</v>
      </c>
      <c r="T108" s="382">
        <v>1416</v>
      </c>
      <c r="U108" s="378">
        <v>349</v>
      </c>
      <c r="V108" s="378">
        <v>698</v>
      </c>
      <c r="W108" s="372">
        <f>(525.6*U108+310500)/U108</f>
        <v>1415.2848137535818</v>
      </c>
    </row>
    <row r="109" spans="1:22" ht="12.75" customHeight="1">
      <c r="A109" s="2"/>
      <c r="B109" s="20" t="s">
        <v>167</v>
      </c>
      <c r="C109" s="29" t="s">
        <v>165</v>
      </c>
      <c r="D109" s="29" t="s">
        <v>92</v>
      </c>
      <c r="E109" s="7"/>
      <c r="F109" s="4"/>
      <c r="G109" s="4"/>
      <c r="H109" s="4"/>
      <c r="I109" s="11">
        <v>1375</v>
      </c>
      <c r="J109" s="371">
        <f t="shared" si="10"/>
        <v>0.9992732558139535</v>
      </c>
      <c r="K109" s="24">
        <v>698</v>
      </c>
      <c r="L109" s="9">
        <f t="shared" si="11"/>
        <v>959750</v>
      </c>
      <c r="M109" s="4">
        <f t="shared" si="8"/>
        <v>988368</v>
      </c>
      <c r="N109" s="4">
        <v>960448</v>
      </c>
      <c r="O109" s="44">
        <f t="shared" si="6"/>
        <v>0.9992732558139535</v>
      </c>
      <c r="P109" s="47"/>
      <c r="Q109" s="381">
        <v>1376</v>
      </c>
      <c r="R109" s="378"/>
      <c r="S109" s="378"/>
      <c r="T109" s="382">
        <v>1416</v>
      </c>
      <c r="U109" s="378"/>
      <c r="V109" s="378"/>
    </row>
    <row r="110" spans="1:22" ht="12.75" customHeight="1">
      <c r="A110" s="2" t="s">
        <v>3</v>
      </c>
      <c r="B110" s="20" t="s">
        <v>167</v>
      </c>
      <c r="C110" s="29" t="s">
        <v>166</v>
      </c>
      <c r="D110" s="29" t="s">
        <v>20</v>
      </c>
      <c r="E110" s="7"/>
      <c r="F110" s="4"/>
      <c r="G110" s="4"/>
      <c r="H110" s="4"/>
      <c r="I110" s="11">
        <v>1110</v>
      </c>
      <c r="J110" s="371">
        <f t="shared" si="10"/>
        <v>0.8066860465116279</v>
      </c>
      <c r="K110" s="4">
        <v>600</v>
      </c>
      <c r="L110" s="9">
        <f t="shared" si="11"/>
        <v>666000</v>
      </c>
      <c r="M110" s="4">
        <f t="shared" si="8"/>
        <v>849600</v>
      </c>
      <c r="N110" s="4">
        <v>960448</v>
      </c>
      <c r="O110" s="44">
        <f t="shared" si="6"/>
        <v>0.6934264010128607</v>
      </c>
      <c r="P110" s="47"/>
      <c r="Q110" s="381">
        <v>1376</v>
      </c>
      <c r="R110" s="378"/>
      <c r="S110" s="378"/>
      <c r="T110" s="382">
        <v>1416</v>
      </c>
      <c r="U110" s="378"/>
      <c r="V110" s="378"/>
    </row>
    <row r="111" spans="1:23" ht="12.75" customHeight="1">
      <c r="A111" s="2" t="s">
        <v>3</v>
      </c>
      <c r="B111" s="37" t="s">
        <v>168</v>
      </c>
      <c r="C111" s="29" t="s">
        <v>169</v>
      </c>
      <c r="D111" s="29"/>
      <c r="E111" s="38"/>
      <c r="F111" s="4"/>
      <c r="G111" s="4"/>
      <c r="H111" s="4"/>
      <c r="I111" s="39">
        <v>1227.096</v>
      </c>
      <c r="J111" s="371">
        <f t="shared" si="10"/>
        <v>0.8653709449929479</v>
      </c>
      <c r="K111" s="4">
        <v>500</v>
      </c>
      <c r="L111" s="9">
        <f t="shared" si="11"/>
        <v>613548</v>
      </c>
      <c r="M111" s="4">
        <f t="shared" si="8"/>
        <v>729500</v>
      </c>
      <c r="N111" s="4">
        <v>944388</v>
      </c>
      <c r="O111" s="44">
        <f t="shared" si="6"/>
        <v>0.6496778866313422</v>
      </c>
      <c r="P111" s="47"/>
      <c r="Q111" s="381">
        <v>1418</v>
      </c>
      <c r="R111" s="378">
        <v>333</v>
      </c>
      <c r="S111" s="378">
        <v>666</v>
      </c>
      <c r="T111" s="382">
        <v>1459</v>
      </c>
      <c r="U111" s="378">
        <v>333</v>
      </c>
      <c r="V111" s="378">
        <v>666</v>
      </c>
      <c r="W111" s="372">
        <f>(525.6*U111+310500)/U111</f>
        <v>1458.0324324324326</v>
      </c>
    </row>
    <row r="112" spans="1:23" ht="12.75" customHeight="1">
      <c r="A112" s="2" t="s">
        <v>3</v>
      </c>
      <c r="B112" s="37" t="s">
        <v>172</v>
      </c>
      <c r="C112" s="29" t="s">
        <v>170</v>
      </c>
      <c r="D112" s="29"/>
      <c r="E112" s="38"/>
      <c r="F112" s="4"/>
      <c r="G112" s="4"/>
      <c r="H112" s="4"/>
      <c r="I112" s="23">
        <v>1672</v>
      </c>
      <c r="J112" s="371">
        <f t="shared" si="10"/>
        <v>1</v>
      </c>
      <c r="K112" s="24">
        <v>520</v>
      </c>
      <c r="L112" s="9">
        <f t="shared" si="11"/>
        <v>869440</v>
      </c>
      <c r="M112" s="4">
        <f t="shared" si="8"/>
        <v>894400</v>
      </c>
      <c r="N112" s="4">
        <v>869440</v>
      </c>
      <c r="O112" s="58">
        <f t="shared" si="6"/>
        <v>1</v>
      </c>
      <c r="P112" s="47"/>
      <c r="Q112" s="381">
        <v>1672</v>
      </c>
      <c r="R112" s="378">
        <v>260</v>
      </c>
      <c r="S112" s="378">
        <v>520</v>
      </c>
      <c r="T112" s="382">
        <v>1720</v>
      </c>
      <c r="U112" s="378">
        <v>260</v>
      </c>
      <c r="V112" s="378">
        <v>520</v>
      </c>
      <c r="W112" s="372">
        <f>(525.6*U112+310500)/U112</f>
        <v>1719.8307692307692</v>
      </c>
    </row>
    <row r="113" spans="1:23" ht="12.75" customHeight="1">
      <c r="A113" s="2" t="s">
        <v>3</v>
      </c>
      <c r="B113" s="37" t="s">
        <v>173</v>
      </c>
      <c r="C113" s="29" t="s">
        <v>174</v>
      </c>
      <c r="D113" s="29"/>
      <c r="E113" s="38"/>
      <c r="F113" s="4"/>
      <c r="G113" s="4"/>
      <c r="H113" s="4"/>
      <c r="I113" s="11">
        <v>1040</v>
      </c>
      <c r="J113" s="371">
        <f t="shared" si="10"/>
        <v>0.6989247311827957</v>
      </c>
      <c r="K113" s="4">
        <v>400</v>
      </c>
      <c r="L113" s="9">
        <f t="shared" si="11"/>
        <v>416000</v>
      </c>
      <c r="M113" s="4">
        <f t="shared" si="8"/>
        <v>612400</v>
      </c>
      <c r="N113" s="4">
        <v>919584</v>
      </c>
      <c r="O113" s="44">
        <f t="shared" si="6"/>
        <v>0.45237846678498106</v>
      </c>
      <c r="P113" s="47"/>
      <c r="Q113" s="381">
        <v>1488</v>
      </c>
      <c r="R113" s="378">
        <v>309</v>
      </c>
      <c r="S113" s="378">
        <v>618</v>
      </c>
      <c r="T113" s="382">
        <v>1531</v>
      </c>
      <c r="U113" s="378">
        <v>309</v>
      </c>
      <c r="V113" s="378">
        <v>618</v>
      </c>
      <c r="W113" s="372">
        <f>(525.6*U113+310500)/U113</f>
        <v>1530.454368932039</v>
      </c>
    </row>
    <row r="114" spans="1:23" ht="12.75" customHeight="1">
      <c r="A114" s="2" t="s">
        <v>3</v>
      </c>
      <c r="B114" s="37" t="s">
        <v>179</v>
      </c>
      <c r="C114" s="29" t="s">
        <v>175</v>
      </c>
      <c r="D114" s="29" t="s">
        <v>17</v>
      </c>
      <c r="E114" s="38"/>
      <c r="F114" s="4"/>
      <c r="G114" s="4"/>
      <c r="H114" s="4"/>
      <c r="I114" s="23">
        <v>1343</v>
      </c>
      <c r="J114" s="371">
        <f t="shared" si="10"/>
        <v>1</v>
      </c>
      <c r="K114" s="4">
        <v>700</v>
      </c>
      <c r="L114" s="9">
        <f t="shared" si="11"/>
        <v>940100</v>
      </c>
      <c r="M114" s="4">
        <f t="shared" si="8"/>
        <v>966700</v>
      </c>
      <c r="N114" s="4">
        <v>975018</v>
      </c>
      <c r="O114" s="44">
        <f t="shared" si="6"/>
        <v>0.9641873278236914</v>
      </c>
      <c r="P114" s="47"/>
      <c r="Q114" s="381">
        <v>1343</v>
      </c>
      <c r="R114" s="378">
        <v>363</v>
      </c>
      <c r="S114" s="378">
        <v>726</v>
      </c>
      <c r="T114" s="382">
        <v>1381</v>
      </c>
      <c r="U114" s="378">
        <v>363</v>
      </c>
      <c r="V114" s="378">
        <v>726</v>
      </c>
      <c r="W114" s="372">
        <f>(525.6*U114+310500)/U114</f>
        <v>1380.9719008264465</v>
      </c>
    </row>
    <row r="115" spans="1:22" ht="12.75" customHeight="1">
      <c r="A115" s="2"/>
      <c r="B115" s="37" t="s">
        <v>179</v>
      </c>
      <c r="C115" s="29" t="s">
        <v>176</v>
      </c>
      <c r="D115" s="29" t="s">
        <v>17</v>
      </c>
      <c r="E115" s="38"/>
      <c r="F115" s="4"/>
      <c r="G115" s="4"/>
      <c r="H115" s="4"/>
      <c r="I115" s="11">
        <v>1334</v>
      </c>
      <c r="J115" s="371">
        <f t="shared" si="10"/>
        <v>0.9932985852568875</v>
      </c>
      <c r="K115" s="4">
        <v>540</v>
      </c>
      <c r="L115" s="9">
        <f t="shared" si="11"/>
        <v>720360</v>
      </c>
      <c r="M115" s="4">
        <f t="shared" si="8"/>
        <v>745740</v>
      </c>
      <c r="N115" s="4">
        <v>975018</v>
      </c>
      <c r="O115" s="44">
        <f t="shared" si="6"/>
        <v>0.7388171295299164</v>
      </c>
      <c r="P115" s="47"/>
      <c r="Q115" s="381">
        <v>1343</v>
      </c>
      <c r="R115" s="378"/>
      <c r="S115" s="378"/>
      <c r="T115" s="382">
        <v>1381</v>
      </c>
      <c r="U115" s="378"/>
      <c r="V115" s="378"/>
    </row>
    <row r="116" spans="1:22" ht="12.75" customHeight="1">
      <c r="A116" s="2"/>
      <c r="B116" s="37" t="s">
        <v>179</v>
      </c>
      <c r="C116" s="29" t="s">
        <v>177</v>
      </c>
      <c r="D116" s="29" t="s">
        <v>17</v>
      </c>
      <c r="E116" s="38"/>
      <c r="F116" s="4"/>
      <c r="G116" s="4"/>
      <c r="H116" s="4"/>
      <c r="I116" s="23">
        <v>1343</v>
      </c>
      <c r="J116" s="371">
        <f t="shared" si="10"/>
        <v>1</v>
      </c>
      <c r="K116" s="24">
        <v>726</v>
      </c>
      <c r="L116" s="9">
        <f t="shared" si="11"/>
        <v>975018</v>
      </c>
      <c r="M116" s="4">
        <f t="shared" si="8"/>
        <v>1002606</v>
      </c>
      <c r="N116" s="4">
        <v>975018</v>
      </c>
      <c r="O116" s="58">
        <f t="shared" si="6"/>
        <v>1</v>
      </c>
      <c r="P116" s="47"/>
      <c r="Q116" s="381">
        <v>1343</v>
      </c>
      <c r="R116" s="378"/>
      <c r="S116" s="378"/>
      <c r="T116" s="382">
        <v>1381</v>
      </c>
      <c r="U116" s="378"/>
      <c r="V116" s="378"/>
    </row>
    <row r="117" spans="1:22" ht="12.75" customHeight="1">
      <c r="A117" s="2" t="s">
        <v>3</v>
      </c>
      <c r="B117" s="37" t="s">
        <v>179</v>
      </c>
      <c r="C117" s="29" t="s">
        <v>178</v>
      </c>
      <c r="D117" s="29" t="s">
        <v>35</v>
      </c>
      <c r="E117" s="38"/>
      <c r="F117" s="4"/>
      <c r="G117" s="4"/>
      <c r="H117" s="4"/>
      <c r="I117" s="11">
        <v>1080</v>
      </c>
      <c r="J117" s="371">
        <f t="shared" si="10"/>
        <v>0.8041697691734921</v>
      </c>
      <c r="K117" s="4">
        <v>450</v>
      </c>
      <c r="L117" s="9">
        <f t="shared" si="11"/>
        <v>486000</v>
      </c>
      <c r="M117" s="4">
        <f t="shared" si="8"/>
        <v>621450</v>
      </c>
      <c r="N117" s="4">
        <v>975018</v>
      </c>
      <c r="O117" s="44">
        <f t="shared" si="6"/>
        <v>0.49845233626456126</v>
      </c>
      <c r="P117" s="47"/>
      <c r="Q117" s="381">
        <v>1343</v>
      </c>
      <c r="R117" s="378"/>
      <c r="S117" s="378"/>
      <c r="T117" s="382">
        <v>1381</v>
      </c>
      <c r="U117" s="378"/>
      <c r="V117" s="378"/>
    </row>
    <row r="118" spans="1:23" ht="12.75" customHeight="1">
      <c r="A118" s="2" t="s">
        <v>3</v>
      </c>
      <c r="B118" s="37" t="s">
        <v>184</v>
      </c>
      <c r="C118" s="29" t="s">
        <v>180</v>
      </c>
      <c r="D118" s="29" t="s">
        <v>35</v>
      </c>
      <c r="E118" s="38"/>
      <c r="F118" s="4"/>
      <c r="G118" s="4"/>
      <c r="H118" s="4"/>
      <c r="I118" s="11">
        <v>1230</v>
      </c>
      <c r="J118" s="371">
        <f t="shared" si="10"/>
        <v>0.9975669099756691</v>
      </c>
      <c r="K118" s="24">
        <v>836</v>
      </c>
      <c r="L118" s="9">
        <f>I118*K118</f>
        <v>1028280</v>
      </c>
      <c r="M118" s="4">
        <f t="shared" si="8"/>
        <v>1060884</v>
      </c>
      <c r="N118" s="4">
        <v>1030788</v>
      </c>
      <c r="O118" s="44">
        <f>L118/N118</f>
        <v>0.9975669099756691</v>
      </c>
      <c r="P118" s="47"/>
      <c r="Q118" s="381">
        <v>1233</v>
      </c>
      <c r="R118" s="378">
        <v>418</v>
      </c>
      <c r="S118" s="378">
        <v>836</v>
      </c>
      <c r="T118" s="382">
        <v>1269</v>
      </c>
      <c r="U118" s="378">
        <v>418</v>
      </c>
      <c r="V118" s="378">
        <v>836</v>
      </c>
      <c r="W118" s="372">
        <f>(525.6*U118+310500)/U118</f>
        <v>1268.422966507177</v>
      </c>
    </row>
    <row r="119" spans="1:22" ht="12.75" customHeight="1">
      <c r="A119" s="2" t="s">
        <v>3</v>
      </c>
      <c r="B119" s="37" t="s">
        <v>184</v>
      </c>
      <c r="C119" s="29" t="s">
        <v>181</v>
      </c>
      <c r="D119" s="29" t="s">
        <v>17</v>
      </c>
      <c r="E119" s="38"/>
      <c r="F119" s="4"/>
      <c r="G119" s="4"/>
      <c r="H119" s="4"/>
      <c r="I119" s="11">
        <v>1207</v>
      </c>
      <c r="J119" s="371">
        <f t="shared" si="10"/>
        <v>0.9789132197891321</v>
      </c>
      <c r="K119" s="4">
        <v>550</v>
      </c>
      <c r="L119" s="9">
        <f>I119*K119</f>
        <v>663850</v>
      </c>
      <c r="M119" s="4">
        <f t="shared" si="8"/>
        <v>697950</v>
      </c>
      <c r="N119" s="4">
        <v>1030788</v>
      </c>
      <c r="O119" s="44">
        <f>L119/N119</f>
        <v>0.6440218551244291</v>
      </c>
      <c r="P119" s="47"/>
      <c r="Q119" s="381">
        <v>1233</v>
      </c>
      <c r="R119" s="378"/>
      <c r="S119" s="378"/>
      <c r="T119" s="382">
        <v>1269</v>
      </c>
      <c r="U119" s="378"/>
      <c r="V119" s="378"/>
    </row>
    <row r="120" spans="1:22" ht="12.75" customHeight="1">
      <c r="A120" s="2"/>
      <c r="B120" s="37" t="s">
        <v>184</v>
      </c>
      <c r="C120" s="29" t="s">
        <v>182</v>
      </c>
      <c r="D120" s="29" t="s">
        <v>35</v>
      </c>
      <c r="E120" s="38"/>
      <c r="F120" s="4"/>
      <c r="G120" s="4"/>
      <c r="H120" s="4"/>
      <c r="I120" s="11">
        <v>1230</v>
      </c>
      <c r="J120" s="371">
        <f t="shared" si="10"/>
        <v>0.9975669099756691</v>
      </c>
      <c r="K120" s="24">
        <v>836</v>
      </c>
      <c r="L120" s="9">
        <f t="shared" si="11"/>
        <v>1028280</v>
      </c>
      <c r="M120" s="4">
        <f t="shared" si="8"/>
        <v>1060884</v>
      </c>
      <c r="N120" s="4">
        <v>1030788</v>
      </c>
      <c r="O120" s="44">
        <f t="shared" si="6"/>
        <v>0.9975669099756691</v>
      </c>
      <c r="P120" s="47"/>
      <c r="Q120" s="381">
        <v>1233</v>
      </c>
      <c r="R120" s="378"/>
      <c r="S120" s="378"/>
      <c r="T120" s="382">
        <v>1269</v>
      </c>
      <c r="U120" s="378"/>
      <c r="V120" s="378"/>
    </row>
    <row r="121" spans="1:22" ht="12.75" customHeight="1">
      <c r="A121" s="2" t="s">
        <v>3</v>
      </c>
      <c r="B121" s="37" t="s">
        <v>184</v>
      </c>
      <c r="C121" s="29" t="s">
        <v>183</v>
      </c>
      <c r="D121" s="29" t="s">
        <v>35</v>
      </c>
      <c r="E121" s="38"/>
      <c r="F121" s="4"/>
      <c r="G121" s="4"/>
      <c r="H121" s="4"/>
      <c r="I121" s="23">
        <v>1233</v>
      </c>
      <c r="J121" s="371">
        <f t="shared" si="10"/>
        <v>1</v>
      </c>
      <c r="K121" s="4">
        <v>830</v>
      </c>
      <c r="L121" s="9">
        <f t="shared" si="11"/>
        <v>1023390</v>
      </c>
      <c r="M121" s="4">
        <f t="shared" si="8"/>
        <v>1053270</v>
      </c>
      <c r="N121" s="4">
        <v>1030788</v>
      </c>
      <c r="O121" s="44">
        <f t="shared" si="6"/>
        <v>0.992822966507177</v>
      </c>
      <c r="P121" s="47"/>
      <c r="Q121" s="381">
        <v>1233</v>
      </c>
      <c r="R121" s="378"/>
      <c r="S121" s="378"/>
      <c r="T121" s="382">
        <v>1269</v>
      </c>
      <c r="U121" s="378"/>
      <c r="V121" s="378"/>
    </row>
    <row r="122" spans="1:23" ht="12.75" customHeight="1">
      <c r="A122" s="2" t="s">
        <v>3</v>
      </c>
      <c r="B122" s="37" t="s">
        <v>171</v>
      </c>
      <c r="C122" s="29" t="s">
        <v>186</v>
      </c>
      <c r="D122" s="29" t="s">
        <v>35</v>
      </c>
      <c r="E122" s="38"/>
      <c r="F122" s="4"/>
      <c r="G122" s="4"/>
      <c r="H122" s="4"/>
      <c r="I122" s="11">
        <v>450</v>
      </c>
      <c r="J122" s="371">
        <f t="shared" si="10"/>
        <v>0.35545023696682465</v>
      </c>
      <c r="K122" s="4">
        <v>600</v>
      </c>
      <c r="L122" s="9">
        <f>I122*K122</f>
        <v>270000</v>
      </c>
      <c r="M122" s="4">
        <f t="shared" si="8"/>
        <v>781200</v>
      </c>
      <c r="N122" s="4">
        <v>1012800</v>
      </c>
      <c r="O122" s="44">
        <f>L122/N122</f>
        <v>0.2665876777251185</v>
      </c>
      <c r="P122" s="47"/>
      <c r="Q122" s="381">
        <v>1266</v>
      </c>
      <c r="R122" s="378">
        <v>400</v>
      </c>
      <c r="S122" s="378">
        <v>800</v>
      </c>
      <c r="T122" s="382">
        <v>1302</v>
      </c>
      <c r="U122" s="378">
        <v>400</v>
      </c>
      <c r="V122" s="378">
        <v>800</v>
      </c>
      <c r="W122" s="372">
        <f>(525.6*U122+310500)/U122</f>
        <v>1301.85</v>
      </c>
    </row>
    <row r="123" spans="1:22" ht="12.75" customHeight="1">
      <c r="A123" s="2"/>
      <c r="B123" s="37" t="s">
        <v>171</v>
      </c>
      <c r="C123" s="29" t="s">
        <v>185</v>
      </c>
      <c r="D123" s="29" t="s">
        <v>17</v>
      </c>
      <c r="E123" s="38"/>
      <c r="F123" s="4"/>
      <c r="G123" s="4"/>
      <c r="H123" s="4"/>
      <c r="I123" s="11">
        <v>1260</v>
      </c>
      <c r="J123" s="371">
        <f t="shared" si="10"/>
        <v>0.995260663507109</v>
      </c>
      <c r="K123" s="24">
        <v>800</v>
      </c>
      <c r="L123" s="9">
        <f t="shared" si="11"/>
        <v>1008000</v>
      </c>
      <c r="M123" s="4">
        <f t="shared" si="8"/>
        <v>1041600</v>
      </c>
      <c r="N123" s="4">
        <v>1012800</v>
      </c>
      <c r="O123" s="44">
        <f t="shared" si="6"/>
        <v>0.995260663507109</v>
      </c>
      <c r="P123" s="47"/>
      <c r="Q123" s="381">
        <v>1266</v>
      </c>
      <c r="R123" s="378"/>
      <c r="S123" s="378"/>
      <c r="T123" s="382">
        <v>1302</v>
      </c>
      <c r="U123" s="378"/>
      <c r="V123" s="378"/>
    </row>
    <row r="124" spans="1:22" ht="12.75" customHeight="1">
      <c r="A124" s="2" t="s">
        <v>3</v>
      </c>
      <c r="B124" s="37" t="s">
        <v>171</v>
      </c>
      <c r="C124" s="29" t="s">
        <v>187</v>
      </c>
      <c r="D124" s="29" t="s">
        <v>17</v>
      </c>
      <c r="E124" s="38"/>
      <c r="F124" s="4"/>
      <c r="G124" s="4"/>
      <c r="H124" s="4"/>
      <c r="I124" s="11">
        <v>950</v>
      </c>
      <c r="J124" s="371">
        <f t="shared" si="10"/>
        <v>0.7503949447077409</v>
      </c>
      <c r="K124" s="4">
        <v>520</v>
      </c>
      <c r="L124" s="9">
        <f t="shared" si="11"/>
        <v>494000</v>
      </c>
      <c r="M124" s="4">
        <f t="shared" si="8"/>
        <v>677040</v>
      </c>
      <c r="N124" s="4">
        <v>1012800</v>
      </c>
      <c r="O124" s="44">
        <f t="shared" si="6"/>
        <v>0.48775671406003157</v>
      </c>
      <c r="P124" s="47"/>
      <c r="Q124" s="381">
        <v>1266</v>
      </c>
      <c r="R124" s="378"/>
      <c r="S124" s="378"/>
      <c r="T124" s="382">
        <v>1302</v>
      </c>
      <c r="U124" s="378"/>
      <c r="V124" s="378"/>
    </row>
    <row r="125" spans="1:22" ht="12.75" customHeight="1">
      <c r="A125" s="2" t="s">
        <v>3</v>
      </c>
      <c r="B125" s="37" t="s">
        <v>171</v>
      </c>
      <c r="C125" s="29" t="s">
        <v>188</v>
      </c>
      <c r="D125" s="29" t="s">
        <v>21</v>
      </c>
      <c r="E125" s="38"/>
      <c r="F125" s="4"/>
      <c r="G125" s="4"/>
      <c r="H125" s="4"/>
      <c r="I125" s="11">
        <v>1026</v>
      </c>
      <c r="J125" s="371">
        <f t="shared" si="10"/>
        <v>0.8104265402843602</v>
      </c>
      <c r="K125" s="4">
        <v>600</v>
      </c>
      <c r="L125" s="9">
        <f t="shared" si="11"/>
        <v>615600</v>
      </c>
      <c r="M125" s="4">
        <f t="shared" si="8"/>
        <v>781200</v>
      </c>
      <c r="N125" s="4">
        <v>1012800</v>
      </c>
      <c r="O125" s="44">
        <f t="shared" si="6"/>
        <v>0.6078199052132701</v>
      </c>
      <c r="P125" s="47"/>
      <c r="Q125" s="381">
        <v>1266</v>
      </c>
      <c r="R125" s="378"/>
      <c r="S125" s="378"/>
      <c r="T125" s="382">
        <v>1302</v>
      </c>
      <c r="U125" s="378"/>
      <c r="V125" s="378"/>
    </row>
    <row r="126" spans="1:22" ht="12.75" customHeight="1">
      <c r="A126" s="2"/>
      <c r="B126" s="37" t="s">
        <v>171</v>
      </c>
      <c r="C126" s="29" t="s">
        <v>189</v>
      </c>
      <c r="D126" s="29" t="s">
        <v>17</v>
      </c>
      <c r="E126" s="38"/>
      <c r="F126" s="4"/>
      <c r="G126" s="4"/>
      <c r="H126" s="4"/>
      <c r="I126" s="11">
        <v>1200</v>
      </c>
      <c r="J126" s="371">
        <f t="shared" si="10"/>
        <v>0.9478672985781991</v>
      </c>
      <c r="K126" s="4">
        <v>500</v>
      </c>
      <c r="L126" s="9">
        <f t="shared" si="11"/>
        <v>600000</v>
      </c>
      <c r="M126" s="4">
        <f t="shared" si="8"/>
        <v>651000</v>
      </c>
      <c r="N126" s="4">
        <v>1012800</v>
      </c>
      <c r="O126" s="44">
        <f t="shared" si="6"/>
        <v>0.5924170616113744</v>
      </c>
      <c r="P126" s="47"/>
      <c r="Q126" s="381">
        <v>1266</v>
      </c>
      <c r="R126" s="378"/>
      <c r="S126" s="378"/>
      <c r="T126" s="382">
        <v>1302</v>
      </c>
      <c r="U126" s="378"/>
      <c r="V126" s="378"/>
    </row>
    <row r="127" spans="1:22" ht="12.75" customHeight="1">
      <c r="A127" s="2"/>
      <c r="B127" s="37" t="s">
        <v>171</v>
      </c>
      <c r="C127" s="29" t="s">
        <v>190</v>
      </c>
      <c r="D127" s="29" t="s">
        <v>17</v>
      </c>
      <c r="E127" s="38"/>
      <c r="F127" s="4"/>
      <c r="G127" s="4"/>
      <c r="H127" s="4"/>
      <c r="I127" s="11">
        <v>980</v>
      </c>
      <c r="J127" s="371">
        <f t="shared" si="10"/>
        <v>0.7740916271721959</v>
      </c>
      <c r="K127" s="4">
        <v>600</v>
      </c>
      <c r="L127" s="9">
        <f t="shared" si="11"/>
        <v>588000</v>
      </c>
      <c r="M127" s="4">
        <f t="shared" si="8"/>
        <v>781200</v>
      </c>
      <c r="N127" s="4">
        <v>1012800</v>
      </c>
      <c r="O127" s="44">
        <f t="shared" si="6"/>
        <v>0.580568720379147</v>
      </c>
      <c r="P127" s="47"/>
      <c r="Q127" s="381">
        <v>1266</v>
      </c>
      <c r="R127" s="378"/>
      <c r="S127" s="378"/>
      <c r="T127" s="382">
        <v>1302</v>
      </c>
      <c r="U127" s="378"/>
      <c r="V127" s="378"/>
    </row>
    <row r="128" spans="1:23" ht="12.75" customHeight="1">
      <c r="A128" s="2" t="s">
        <v>3</v>
      </c>
      <c r="B128" s="37" t="s">
        <v>191</v>
      </c>
      <c r="C128" s="29" t="s">
        <v>192</v>
      </c>
      <c r="D128" s="29" t="s">
        <v>35</v>
      </c>
      <c r="E128" s="38"/>
      <c r="F128" s="4"/>
      <c r="G128" s="4"/>
      <c r="H128" s="4"/>
      <c r="I128" s="11">
        <v>2000</v>
      </c>
      <c r="J128" s="371">
        <f t="shared" si="10"/>
        <v>0.9975062344139651</v>
      </c>
      <c r="K128" s="4">
        <v>300</v>
      </c>
      <c r="L128" s="9">
        <f aca="true" t="shared" si="12" ref="L128:L164">I128*K128</f>
        <v>600000</v>
      </c>
      <c r="M128" s="4">
        <f t="shared" si="8"/>
        <v>618900</v>
      </c>
      <c r="N128" s="4">
        <v>810020</v>
      </c>
      <c r="O128" s="44">
        <f aca="true" t="shared" si="13" ref="O128:O164">L128/N128</f>
        <v>0.7407224512974988</v>
      </c>
      <c r="P128" s="47"/>
      <c r="Q128" s="381">
        <v>2005</v>
      </c>
      <c r="R128" s="378">
        <v>202</v>
      </c>
      <c r="S128" s="378">
        <v>404</v>
      </c>
      <c r="T128" s="382">
        <v>2063</v>
      </c>
      <c r="U128" s="378">
        <v>202</v>
      </c>
      <c r="V128" s="378">
        <v>404</v>
      </c>
      <c r="W128" s="372">
        <f>(525.6*U128+310500)/U128</f>
        <v>2062.7287128712874</v>
      </c>
    </row>
    <row r="129" spans="1:22" ht="12.75" customHeight="1">
      <c r="A129" s="2"/>
      <c r="B129" s="37" t="s">
        <v>191</v>
      </c>
      <c r="C129" s="29" t="s">
        <v>193</v>
      </c>
      <c r="D129" s="29" t="s">
        <v>17</v>
      </c>
      <c r="E129" s="38"/>
      <c r="F129" s="4"/>
      <c r="G129" s="4"/>
      <c r="H129" s="4"/>
      <c r="I129" s="11">
        <v>1900</v>
      </c>
      <c r="J129" s="371">
        <f t="shared" si="10"/>
        <v>0.9476309226932669</v>
      </c>
      <c r="K129" s="4">
        <v>390</v>
      </c>
      <c r="L129" s="9">
        <f t="shared" si="12"/>
        <v>741000</v>
      </c>
      <c r="M129" s="4">
        <f t="shared" si="8"/>
        <v>804570</v>
      </c>
      <c r="N129" s="4">
        <v>810020</v>
      </c>
      <c r="O129" s="44">
        <f t="shared" si="13"/>
        <v>0.9147922273524111</v>
      </c>
      <c r="P129" s="47"/>
      <c r="Q129" s="381">
        <v>2005</v>
      </c>
      <c r="R129" s="378"/>
      <c r="S129" s="378"/>
      <c r="T129" s="382">
        <v>2063</v>
      </c>
      <c r="U129" s="378"/>
      <c r="V129" s="378"/>
    </row>
    <row r="130" spans="1:23" ht="12.75" customHeight="1">
      <c r="A130" s="40" t="s">
        <v>3</v>
      </c>
      <c r="B130" s="42" t="s">
        <v>194</v>
      </c>
      <c r="C130" s="29" t="s">
        <v>195</v>
      </c>
      <c r="D130" s="29"/>
      <c r="E130" s="38"/>
      <c r="F130" s="4"/>
      <c r="G130" s="4"/>
      <c r="H130" s="4"/>
      <c r="I130" s="11">
        <v>2214</v>
      </c>
      <c r="J130" s="371">
        <f t="shared" si="10"/>
        <v>0.9946091644204852</v>
      </c>
      <c r="K130" s="4">
        <v>350</v>
      </c>
      <c r="L130" s="9">
        <f t="shared" si="12"/>
        <v>774900</v>
      </c>
      <c r="M130" s="4">
        <f t="shared" si="8"/>
        <v>801500</v>
      </c>
      <c r="N130" s="4">
        <v>783552</v>
      </c>
      <c r="O130" s="44">
        <f t="shared" si="13"/>
        <v>0.9889579759862779</v>
      </c>
      <c r="P130" s="47"/>
      <c r="Q130" s="381">
        <v>2226</v>
      </c>
      <c r="R130" s="378">
        <v>176</v>
      </c>
      <c r="S130" s="378">
        <v>352</v>
      </c>
      <c r="T130" s="382">
        <v>2290</v>
      </c>
      <c r="U130" s="378">
        <v>176</v>
      </c>
      <c r="V130" s="378">
        <v>352</v>
      </c>
      <c r="W130" s="372">
        <f>(525.6*U130+310500)/U130</f>
        <v>2289.8045454545454</v>
      </c>
    </row>
    <row r="131" spans="1:23" ht="12.75" customHeight="1">
      <c r="A131" s="40" t="s">
        <v>3</v>
      </c>
      <c r="B131" s="28" t="s">
        <v>199</v>
      </c>
      <c r="C131" s="29" t="s">
        <v>196</v>
      </c>
      <c r="D131" s="29" t="s">
        <v>35</v>
      </c>
      <c r="E131" s="38"/>
      <c r="F131" s="4"/>
      <c r="G131" s="4"/>
      <c r="H131" s="4"/>
      <c r="I131" s="11">
        <v>1260</v>
      </c>
      <c r="J131" s="371">
        <f t="shared" si="10"/>
        <v>0.9882352941176471</v>
      </c>
      <c r="K131" s="4">
        <v>500</v>
      </c>
      <c r="L131" s="9">
        <f t="shared" si="12"/>
        <v>630000</v>
      </c>
      <c r="M131" s="4">
        <f aca="true" t="shared" si="14" ref="M131:M164">K131*T131</f>
        <v>656000</v>
      </c>
      <c r="N131" s="4">
        <v>1007250</v>
      </c>
      <c r="O131" s="44">
        <f t="shared" si="13"/>
        <v>0.6254653760238272</v>
      </c>
      <c r="P131" s="47"/>
      <c r="Q131" s="381">
        <v>1275</v>
      </c>
      <c r="R131" s="378">
        <v>395</v>
      </c>
      <c r="S131" s="378">
        <v>790</v>
      </c>
      <c r="T131" s="382">
        <v>1312</v>
      </c>
      <c r="U131" s="378">
        <v>395</v>
      </c>
      <c r="V131" s="378">
        <v>790</v>
      </c>
      <c r="W131" s="372">
        <f>(525.6*U131+310500)/U131</f>
        <v>1311.6759493670886</v>
      </c>
    </row>
    <row r="132" spans="1:22" ht="12.75" customHeight="1">
      <c r="A132" s="40" t="s">
        <v>3</v>
      </c>
      <c r="B132" s="42" t="s">
        <v>199</v>
      </c>
      <c r="C132" s="29" t="s">
        <v>197</v>
      </c>
      <c r="D132" s="29" t="s">
        <v>35</v>
      </c>
      <c r="E132" s="38"/>
      <c r="F132" s="4"/>
      <c r="G132" s="4"/>
      <c r="H132" s="4"/>
      <c r="I132" s="11">
        <v>650</v>
      </c>
      <c r="J132" s="371">
        <f t="shared" si="10"/>
        <v>0.5098039215686274</v>
      </c>
      <c r="K132" s="4">
        <v>480</v>
      </c>
      <c r="L132" s="9">
        <f t="shared" si="12"/>
        <v>312000</v>
      </c>
      <c r="M132" s="4">
        <f t="shared" si="14"/>
        <v>629760</v>
      </c>
      <c r="N132" s="4">
        <v>1007250</v>
      </c>
      <c r="O132" s="44">
        <f t="shared" si="13"/>
        <v>0.3097542814594192</v>
      </c>
      <c r="P132" s="47"/>
      <c r="Q132" s="381">
        <v>1275</v>
      </c>
      <c r="R132" s="378"/>
      <c r="S132" s="378"/>
      <c r="T132" s="382">
        <v>1312</v>
      </c>
      <c r="U132" s="378"/>
      <c r="V132" s="378"/>
    </row>
    <row r="133" spans="1:22" ht="12.75" customHeight="1">
      <c r="A133" s="40"/>
      <c r="B133" s="28" t="s">
        <v>199</v>
      </c>
      <c r="C133" s="29" t="s">
        <v>198</v>
      </c>
      <c r="D133" s="29" t="s">
        <v>79</v>
      </c>
      <c r="E133" s="38"/>
      <c r="F133" s="4"/>
      <c r="G133" s="4"/>
      <c r="H133" s="4"/>
      <c r="I133" s="23">
        <v>1275</v>
      </c>
      <c r="J133" s="371">
        <f t="shared" si="10"/>
        <v>1</v>
      </c>
      <c r="K133" s="4">
        <v>500</v>
      </c>
      <c r="L133" s="9">
        <f t="shared" si="12"/>
        <v>637500</v>
      </c>
      <c r="M133" s="4">
        <f t="shared" si="14"/>
        <v>656000</v>
      </c>
      <c r="N133" s="4">
        <v>1007250</v>
      </c>
      <c r="O133" s="44">
        <f t="shared" si="13"/>
        <v>0.6329113924050633</v>
      </c>
      <c r="P133" s="47"/>
      <c r="Q133" s="381">
        <v>1275</v>
      </c>
      <c r="R133" s="378"/>
      <c r="S133" s="378"/>
      <c r="T133" s="382">
        <v>1312</v>
      </c>
      <c r="U133" s="378"/>
      <c r="V133" s="378"/>
    </row>
    <row r="134" spans="1:23" ht="12.75" customHeight="1">
      <c r="A134" s="40" t="s">
        <v>3</v>
      </c>
      <c r="B134" s="42" t="s">
        <v>205</v>
      </c>
      <c r="C134" s="29" t="s">
        <v>200</v>
      </c>
      <c r="D134" s="29" t="s">
        <v>17</v>
      </c>
      <c r="E134" s="38"/>
      <c r="F134" s="4"/>
      <c r="G134" s="4"/>
      <c r="H134" s="4"/>
      <c r="I134" s="11">
        <v>1404</v>
      </c>
      <c r="J134" s="371">
        <f t="shared" si="10"/>
        <v>0.900577293136626</v>
      </c>
      <c r="K134" s="24">
        <v>576</v>
      </c>
      <c r="L134" s="9">
        <f t="shared" si="12"/>
        <v>808704</v>
      </c>
      <c r="M134" s="4">
        <f t="shared" si="14"/>
        <v>923904</v>
      </c>
      <c r="N134" s="4">
        <v>897984</v>
      </c>
      <c r="O134" s="44">
        <f t="shared" si="13"/>
        <v>0.900577293136626</v>
      </c>
      <c r="P134" s="47"/>
      <c r="Q134" s="381">
        <v>1559</v>
      </c>
      <c r="R134" s="378">
        <v>288</v>
      </c>
      <c r="S134" s="378">
        <v>576</v>
      </c>
      <c r="T134" s="382">
        <v>1604</v>
      </c>
      <c r="U134" s="378">
        <v>288</v>
      </c>
      <c r="V134" s="378">
        <v>576</v>
      </c>
      <c r="W134" s="372">
        <f>(525.6*U134+310500)/U134</f>
        <v>1603.7250000000001</v>
      </c>
    </row>
    <row r="135" spans="1:22" ht="12.75" customHeight="1">
      <c r="A135" s="40"/>
      <c r="B135" s="42" t="s">
        <v>205</v>
      </c>
      <c r="C135" s="29" t="s">
        <v>201</v>
      </c>
      <c r="D135" s="29" t="s">
        <v>35</v>
      </c>
      <c r="E135" s="38"/>
      <c r="F135" s="4"/>
      <c r="G135" s="4"/>
      <c r="H135" s="4"/>
      <c r="I135" s="23">
        <v>1559</v>
      </c>
      <c r="J135" s="371">
        <f t="shared" si="10"/>
        <v>1</v>
      </c>
      <c r="K135" s="24">
        <v>576</v>
      </c>
      <c r="L135" s="9">
        <f t="shared" si="12"/>
        <v>897984</v>
      </c>
      <c r="M135" s="4">
        <f t="shared" si="14"/>
        <v>923904</v>
      </c>
      <c r="N135" s="4">
        <v>897984</v>
      </c>
      <c r="O135" s="58">
        <f t="shared" si="13"/>
        <v>1</v>
      </c>
      <c r="P135" s="47"/>
      <c r="Q135" s="381">
        <v>1559</v>
      </c>
      <c r="R135" s="378"/>
      <c r="S135" s="378"/>
      <c r="T135" s="382">
        <v>1604</v>
      </c>
      <c r="U135" s="378"/>
      <c r="V135" s="378"/>
    </row>
    <row r="136" spans="1:22" ht="12.75" customHeight="1">
      <c r="A136" s="40" t="s">
        <v>3</v>
      </c>
      <c r="B136" s="42" t="s">
        <v>205</v>
      </c>
      <c r="C136" s="29" t="s">
        <v>202</v>
      </c>
      <c r="D136" s="29" t="s">
        <v>35</v>
      </c>
      <c r="E136" s="38"/>
      <c r="F136" s="4"/>
      <c r="G136" s="4"/>
      <c r="H136" s="4"/>
      <c r="I136" s="11">
        <v>1500</v>
      </c>
      <c r="J136" s="371">
        <f t="shared" si="10"/>
        <v>0.9621552277100706</v>
      </c>
      <c r="K136" s="4">
        <v>500</v>
      </c>
      <c r="L136" s="9">
        <f t="shared" si="12"/>
        <v>750000</v>
      </c>
      <c r="M136" s="4">
        <f t="shared" si="14"/>
        <v>802000</v>
      </c>
      <c r="N136" s="4">
        <v>897984</v>
      </c>
      <c r="O136" s="44">
        <f t="shared" si="13"/>
        <v>0.8352041907205474</v>
      </c>
      <c r="P136" s="47"/>
      <c r="Q136" s="381">
        <v>1559</v>
      </c>
      <c r="R136" s="378"/>
      <c r="S136" s="378"/>
      <c r="T136" s="382">
        <v>1604</v>
      </c>
      <c r="U136" s="378"/>
      <c r="V136" s="378"/>
    </row>
    <row r="137" spans="1:22" ht="12.75" customHeight="1">
      <c r="A137" s="40"/>
      <c r="B137" s="42" t="s">
        <v>205</v>
      </c>
      <c r="C137" s="29" t="s">
        <v>203</v>
      </c>
      <c r="D137" s="29" t="s">
        <v>17</v>
      </c>
      <c r="E137" s="38"/>
      <c r="F137" s="4"/>
      <c r="G137" s="4"/>
      <c r="H137" s="4"/>
      <c r="I137" s="11">
        <v>188</v>
      </c>
      <c r="J137" s="371">
        <f t="shared" si="10"/>
        <v>0.1205901218729955</v>
      </c>
      <c r="K137" s="4">
        <v>500</v>
      </c>
      <c r="L137" s="9">
        <f t="shared" si="12"/>
        <v>94000</v>
      </c>
      <c r="M137" s="4">
        <f t="shared" si="14"/>
        <v>802000</v>
      </c>
      <c r="N137" s="4">
        <v>897984</v>
      </c>
      <c r="O137" s="44">
        <f t="shared" si="13"/>
        <v>0.10467892523697526</v>
      </c>
      <c r="P137" s="47"/>
      <c r="Q137" s="381">
        <v>1559</v>
      </c>
      <c r="R137" s="378"/>
      <c r="S137" s="378"/>
      <c r="T137" s="382">
        <v>1604</v>
      </c>
      <c r="U137" s="378"/>
      <c r="V137" s="378"/>
    </row>
    <row r="138" spans="1:22" ht="12.75" customHeight="1">
      <c r="A138" s="40"/>
      <c r="B138" s="42" t="s">
        <v>205</v>
      </c>
      <c r="C138" s="29" t="s">
        <v>204</v>
      </c>
      <c r="D138" s="29" t="s">
        <v>17</v>
      </c>
      <c r="E138" s="38"/>
      <c r="F138" s="4"/>
      <c r="G138" s="4"/>
      <c r="H138" s="4"/>
      <c r="I138" s="11">
        <v>1500</v>
      </c>
      <c r="J138" s="371">
        <f t="shared" si="10"/>
        <v>0.9621552277100706</v>
      </c>
      <c r="K138" s="4">
        <v>400</v>
      </c>
      <c r="L138" s="9">
        <f t="shared" si="12"/>
        <v>600000</v>
      </c>
      <c r="M138" s="4">
        <f t="shared" si="14"/>
        <v>641600</v>
      </c>
      <c r="N138" s="4">
        <v>897984</v>
      </c>
      <c r="O138" s="44">
        <f t="shared" si="13"/>
        <v>0.6681633525764379</v>
      </c>
      <c r="P138" s="47"/>
      <c r="Q138" s="381">
        <v>1559</v>
      </c>
      <c r="R138" s="378"/>
      <c r="S138" s="378"/>
      <c r="T138" s="382">
        <v>1604</v>
      </c>
      <c r="U138" s="378"/>
      <c r="V138" s="378"/>
    </row>
    <row r="139" spans="1:23" ht="12.75" customHeight="1">
      <c r="A139" s="40"/>
      <c r="B139" s="42" t="s">
        <v>209</v>
      </c>
      <c r="C139" s="29" t="s">
        <v>206</v>
      </c>
      <c r="D139" s="29" t="s">
        <v>79</v>
      </c>
      <c r="E139" s="38"/>
      <c r="F139" s="4"/>
      <c r="G139" s="4"/>
      <c r="H139" s="4"/>
      <c r="I139" s="11">
        <v>2700</v>
      </c>
      <c r="J139" s="371">
        <f t="shared" si="10"/>
        <v>0.9410944579993029</v>
      </c>
      <c r="K139" s="24">
        <v>256</v>
      </c>
      <c r="L139" s="9">
        <f t="shared" si="12"/>
        <v>691200</v>
      </c>
      <c r="M139" s="4">
        <f t="shared" si="14"/>
        <v>755712</v>
      </c>
      <c r="N139" s="4">
        <v>734464</v>
      </c>
      <c r="O139" s="44">
        <f t="shared" si="13"/>
        <v>0.9410944579993029</v>
      </c>
      <c r="P139" s="47"/>
      <c r="Q139" s="381">
        <v>2869</v>
      </c>
      <c r="R139" s="378">
        <v>128</v>
      </c>
      <c r="S139" s="378">
        <v>256</v>
      </c>
      <c r="T139" s="383">
        <v>2952</v>
      </c>
      <c r="U139" s="378">
        <v>128</v>
      </c>
      <c r="V139" s="378">
        <v>256</v>
      </c>
      <c r="W139" s="372">
        <f>(525.6*U139+310500)/U139</f>
        <v>2951.38125</v>
      </c>
    </row>
    <row r="140" spans="1:22" ht="12.75" customHeight="1">
      <c r="A140" s="40"/>
      <c r="B140" s="42" t="s">
        <v>209</v>
      </c>
      <c r="C140" s="29" t="s">
        <v>207</v>
      </c>
      <c r="D140" s="29" t="s">
        <v>17</v>
      </c>
      <c r="E140" s="38"/>
      <c r="F140" s="4"/>
      <c r="G140" s="4"/>
      <c r="H140" s="4"/>
      <c r="I140" s="11">
        <v>2868</v>
      </c>
      <c r="J140" s="371">
        <f t="shared" si="10"/>
        <v>0.9996514464970373</v>
      </c>
      <c r="K140" s="24">
        <v>256</v>
      </c>
      <c r="L140" s="9">
        <f t="shared" si="12"/>
        <v>734208</v>
      </c>
      <c r="M140" s="4">
        <f t="shared" si="14"/>
        <v>755712</v>
      </c>
      <c r="N140" s="4">
        <v>734464</v>
      </c>
      <c r="O140" s="44">
        <f t="shared" si="13"/>
        <v>0.9996514464970373</v>
      </c>
      <c r="P140" s="47"/>
      <c r="Q140" s="381">
        <v>2869</v>
      </c>
      <c r="R140" s="378"/>
      <c r="S140" s="378"/>
      <c r="T140" s="383">
        <v>2952</v>
      </c>
      <c r="U140" s="378"/>
      <c r="V140" s="378"/>
    </row>
    <row r="141" spans="1:22" ht="12.75" customHeight="1">
      <c r="A141" s="40" t="s">
        <v>3</v>
      </c>
      <c r="B141" s="42" t="s">
        <v>209</v>
      </c>
      <c r="C141" s="29" t="s">
        <v>208</v>
      </c>
      <c r="D141" s="29" t="s">
        <v>35</v>
      </c>
      <c r="E141" s="38"/>
      <c r="F141" s="4"/>
      <c r="G141" s="4"/>
      <c r="H141" s="4"/>
      <c r="I141" s="11">
        <v>1993.14</v>
      </c>
      <c r="J141" s="371">
        <f t="shared" si="10"/>
        <v>0.6947159288950854</v>
      </c>
      <c r="K141" s="4">
        <v>140</v>
      </c>
      <c r="L141" s="9">
        <f t="shared" si="12"/>
        <v>279039.60000000003</v>
      </c>
      <c r="M141" s="4">
        <f t="shared" si="14"/>
        <v>413280</v>
      </c>
      <c r="N141" s="4">
        <v>734464</v>
      </c>
      <c r="O141" s="44">
        <f t="shared" si="13"/>
        <v>0.3799227736144999</v>
      </c>
      <c r="P141" s="47"/>
      <c r="Q141" s="381">
        <v>2869</v>
      </c>
      <c r="R141" s="378"/>
      <c r="S141" s="378"/>
      <c r="T141" s="383">
        <v>2952</v>
      </c>
      <c r="U141" s="378"/>
      <c r="V141" s="378"/>
    </row>
    <row r="142" spans="1:23" ht="12.75" customHeight="1">
      <c r="A142" s="40"/>
      <c r="B142" s="42" t="s">
        <v>212</v>
      </c>
      <c r="C142" s="29" t="s">
        <v>210</v>
      </c>
      <c r="D142" s="29" t="s">
        <v>20</v>
      </c>
      <c r="E142" s="38"/>
      <c r="F142" s="4"/>
      <c r="G142" s="4"/>
      <c r="H142" s="4"/>
      <c r="I142" s="11">
        <v>1028</v>
      </c>
      <c r="J142" s="371">
        <f t="shared" si="10"/>
        <v>0.47769516728624534</v>
      </c>
      <c r="K142" s="24">
        <v>368</v>
      </c>
      <c r="L142" s="9">
        <f t="shared" si="12"/>
        <v>378304</v>
      </c>
      <c r="M142" s="4">
        <f t="shared" si="14"/>
        <v>814752</v>
      </c>
      <c r="N142" s="4">
        <v>791936</v>
      </c>
      <c r="O142" s="44">
        <f t="shared" si="13"/>
        <v>0.47769516728624534</v>
      </c>
      <c r="P142" s="47"/>
      <c r="Q142" s="381">
        <v>2152</v>
      </c>
      <c r="R142" s="378">
        <v>184</v>
      </c>
      <c r="S142" s="378">
        <v>368</v>
      </c>
      <c r="T142" s="383">
        <v>2214</v>
      </c>
      <c r="U142" s="378">
        <v>184</v>
      </c>
      <c r="V142" s="378">
        <v>368</v>
      </c>
      <c r="W142" s="372">
        <f>(525.6*U142+310500)/U142</f>
        <v>2213.1</v>
      </c>
    </row>
    <row r="143" spans="1:22" ht="12.75" customHeight="1">
      <c r="A143" s="40" t="s">
        <v>3</v>
      </c>
      <c r="B143" s="42" t="s">
        <v>212</v>
      </c>
      <c r="C143" s="29" t="s">
        <v>211</v>
      </c>
      <c r="D143" s="29" t="s">
        <v>92</v>
      </c>
      <c r="E143" s="38"/>
      <c r="F143" s="4"/>
      <c r="G143" s="4"/>
      <c r="H143" s="4"/>
      <c r="I143" s="11">
        <v>2106</v>
      </c>
      <c r="J143" s="371">
        <f t="shared" si="10"/>
        <v>0.9786245353159851</v>
      </c>
      <c r="K143" s="4">
        <v>350</v>
      </c>
      <c r="L143" s="9">
        <f t="shared" si="12"/>
        <v>737100</v>
      </c>
      <c r="M143" s="4">
        <f t="shared" si="14"/>
        <v>774900</v>
      </c>
      <c r="N143" s="4">
        <v>791936</v>
      </c>
      <c r="O143" s="44">
        <f t="shared" si="13"/>
        <v>0.9307570308711816</v>
      </c>
      <c r="P143" s="47"/>
      <c r="Q143" s="381">
        <v>2152</v>
      </c>
      <c r="R143" s="378"/>
      <c r="S143" s="378"/>
      <c r="T143" s="383">
        <v>2214</v>
      </c>
      <c r="U143" s="378"/>
      <c r="V143" s="378"/>
    </row>
    <row r="144" spans="1:23" ht="12.75" customHeight="1">
      <c r="A144" s="40" t="s">
        <v>3</v>
      </c>
      <c r="B144" s="42" t="s">
        <v>217</v>
      </c>
      <c r="C144" s="29" t="s">
        <v>213</v>
      </c>
      <c r="D144" s="29" t="s">
        <v>18</v>
      </c>
      <c r="E144" s="38"/>
      <c r="F144" s="4"/>
      <c r="G144" s="4"/>
      <c r="H144" s="4"/>
      <c r="I144" s="11">
        <v>972</v>
      </c>
      <c r="J144" s="371">
        <f t="shared" si="10"/>
        <v>0.8329048843187661</v>
      </c>
      <c r="K144" s="24">
        <v>920</v>
      </c>
      <c r="L144" s="9">
        <f t="shared" si="12"/>
        <v>894240</v>
      </c>
      <c r="M144" s="4">
        <f t="shared" si="14"/>
        <v>1104920</v>
      </c>
      <c r="N144" s="4">
        <v>1073640</v>
      </c>
      <c r="O144" s="44">
        <f t="shared" si="13"/>
        <v>0.8329048843187661</v>
      </c>
      <c r="P144" s="47"/>
      <c r="Q144" s="381">
        <v>1167</v>
      </c>
      <c r="R144" s="378">
        <v>460</v>
      </c>
      <c r="S144" s="378">
        <v>920</v>
      </c>
      <c r="T144" s="383">
        <v>1201</v>
      </c>
      <c r="U144" s="378">
        <v>460</v>
      </c>
      <c r="V144" s="378">
        <v>920</v>
      </c>
      <c r="W144" s="372">
        <f>(525.6*U144+310500)/U144</f>
        <v>1200.6</v>
      </c>
    </row>
    <row r="145" spans="1:22" ht="12.75" customHeight="1">
      <c r="A145" s="40" t="s">
        <v>3</v>
      </c>
      <c r="B145" s="42" t="s">
        <v>217</v>
      </c>
      <c r="C145" s="29" t="s">
        <v>214</v>
      </c>
      <c r="D145" s="29" t="s">
        <v>35</v>
      </c>
      <c r="E145" s="38"/>
      <c r="F145" s="4"/>
      <c r="G145" s="4"/>
      <c r="H145" s="4"/>
      <c r="I145" s="11">
        <v>486</v>
      </c>
      <c r="J145" s="371">
        <f t="shared" si="10"/>
        <v>0.41645244215938304</v>
      </c>
      <c r="K145" s="4">
        <v>700</v>
      </c>
      <c r="L145" s="9">
        <f t="shared" si="12"/>
        <v>340200</v>
      </c>
      <c r="M145" s="4">
        <f t="shared" si="14"/>
        <v>840700</v>
      </c>
      <c r="N145" s="4">
        <v>1073640</v>
      </c>
      <c r="O145" s="44">
        <f t="shared" si="13"/>
        <v>0.3168659885995306</v>
      </c>
      <c r="P145" s="47"/>
      <c r="Q145" s="381">
        <v>1167</v>
      </c>
      <c r="R145" s="378"/>
      <c r="S145" s="378"/>
      <c r="T145" s="383">
        <v>1201</v>
      </c>
      <c r="U145" s="378"/>
      <c r="V145" s="378"/>
    </row>
    <row r="146" spans="1:22" ht="12.75" customHeight="1">
      <c r="A146" s="40"/>
      <c r="B146" s="42" t="s">
        <v>217</v>
      </c>
      <c r="C146" s="29" t="s">
        <v>215</v>
      </c>
      <c r="D146" s="29" t="s">
        <v>92</v>
      </c>
      <c r="E146" s="38"/>
      <c r="F146" s="4"/>
      <c r="G146" s="4"/>
      <c r="H146" s="4"/>
      <c r="I146" s="23">
        <v>1167</v>
      </c>
      <c r="J146" s="371">
        <f t="shared" si="10"/>
        <v>1</v>
      </c>
      <c r="K146" s="4">
        <v>800</v>
      </c>
      <c r="L146" s="9">
        <f t="shared" si="12"/>
        <v>933600</v>
      </c>
      <c r="M146" s="4">
        <f t="shared" si="14"/>
        <v>960800</v>
      </c>
      <c r="N146" s="4">
        <v>1073640</v>
      </c>
      <c r="O146" s="44">
        <f t="shared" si="13"/>
        <v>0.8695652173913043</v>
      </c>
      <c r="P146" s="47"/>
      <c r="Q146" s="381">
        <v>1167</v>
      </c>
      <c r="R146" s="378"/>
      <c r="S146" s="378"/>
      <c r="T146" s="383">
        <v>1201</v>
      </c>
      <c r="U146" s="378"/>
      <c r="V146" s="378"/>
    </row>
    <row r="147" spans="1:22" ht="12.75" customHeight="1">
      <c r="A147" s="40" t="s">
        <v>3</v>
      </c>
      <c r="B147" s="42" t="s">
        <v>217</v>
      </c>
      <c r="C147" s="29" t="s">
        <v>216</v>
      </c>
      <c r="D147" s="29" t="s">
        <v>19</v>
      </c>
      <c r="E147" s="38"/>
      <c r="F147" s="4"/>
      <c r="G147" s="4"/>
      <c r="H147" s="4"/>
      <c r="I147" s="11">
        <v>816</v>
      </c>
      <c r="J147" s="371">
        <f t="shared" si="10"/>
        <v>0.699228791773779</v>
      </c>
      <c r="K147" s="4">
        <v>600</v>
      </c>
      <c r="L147" s="9">
        <f t="shared" si="12"/>
        <v>489600</v>
      </c>
      <c r="M147" s="4">
        <f t="shared" si="14"/>
        <v>720600</v>
      </c>
      <c r="N147" s="4">
        <v>1073640</v>
      </c>
      <c r="O147" s="44">
        <f t="shared" si="13"/>
        <v>0.4560187772437689</v>
      </c>
      <c r="P147" s="47"/>
      <c r="Q147" s="381">
        <v>1167</v>
      </c>
      <c r="R147" s="378"/>
      <c r="S147" s="378"/>
      <c r="T147" s="383">
        <v>1201</v>
      </c>
      <c r="U147" s="378"/>
      <c r="V147" s="378"/>
    </row>
    <row r="148" spans="1:23" ht="12.75" customHeight="1">
      <c r="A148" s="2"/>
      <c r="B148" s="41" t="s">
        <v>224</v>
      </c>
      <c r="C148" s="29" t="s">
        <v>218</v>
      </c>
      <c r="D148" s="29" t="s">
        <v>92</v>
      </c>
      <c r="E148" s="38"/>
      <c r="F148" s="4"/>
      <c r="G148" s="4"/>
      <c r="H148" s="4"/>
      <c r="I148" s="11">
        <v>476</v>
      </c>
      <c r="J148" s="371">
        <f t="shared" si="10"/>
        <v>0.4335154826958106</v>
      </c>
      <c r="K148" s="4">
        <v>750</v>
      </c>
      <c r="L148" s="9">
        <f t="shared" si="12"/>
        <v>357000</v>
      </c>
      <c r="M148" s="4">
        <f t="shared" si="14"/>
        <v>846750</v>
      </c>
      <c r="N148" s="4">
        <v>1115568</v>
      </c>
      <c r="O148" s="44">
        <f t="shared" si="13"/>
        <v>0.3200163504152145</v>
      </c>
      <c r="P148" s="47"/>
      <c r="Q148" s="381">
        <v>1098</v>
      </c>
      <c r="R148" s="378">
        <v>508</v>
      </c>
      <c r="S148" s="378">
        <v>1016</v>
      </c>
      <c r="T148" s="383">
        <v>1129</v>
      </c>
      <c r="U148" s="378">
        <v>508</v>
      </c>
      <c r="V148" s="378">
        <v>1016</v>
      </c>
      <c r="W148" s="373">
        <v>1128.4448</v>
      </c>
    </row>
    <row r="149" spans="1:22" ht="12.75" customHeight="1">
      <c r="A149" s="40" t="s">
        <v>3</v>
      </c>
      <c r="B149" s="42" t="s">
        <v>224</v>
      </c>
      <c r="C149" s="29" t="s">
        <v>219</v>
      </c>
      <c r="D149" s="29" t="s">
        <v>18</v>
      </c>
      <c r="E149" s="38"/>
      <c r="F149" s="4"/>
      <c r="G149" s="4"/>
      <c r="H149" s="4"/>
      <c r="I149" s="11">
        <v>508</v>
      </c>
      <c r="J149" s="371">
        <f t="shared" si="10"/>
        <v>0.46265938069216755</v>
      </c>
      <c r="K149" s="4">
        <v>900</v>
      </c>
      <c r="L149" s="9">
        <f t="shared" si="12"/>
        <v>457200</v>
      </c>
      <c r="M149" s="4">
        <f t="shared" si="14"/>
        <v>1016100</v>
      </c>
      <c r="N149" s="4">
        <v>1115568</v>
      </c>
      <c r="O149" s="44">
        <f t="shared" si="13"/>
        <v>0.4098360655737705</v>
      </c>
      <c r="P149" s="47"/>
      <c r="Q149" s="381">
        <v>1098</v>
      </c>
      <c r="R149" s="378"/>
      <c r="S149" s="378"/>
      <c r="T149" s="383">
        <v>1129</v>
      </c>
      <c r="U149" s="378"/>
      <c r="V149" s="378"/>
    </row>
    <row r="150" spans="1:22" ht="12.75" customHeight="1">
      <c r="A150" s="40"/>
      <c r="B150" s="42" t="s">
        <v>224</v>
      </c>
      <c r="C150" s="29" t="s">
        <v>220</v>
      </c>
      <c r="D150" s="29" t="s">
        <v>17</v>
      </c>
      <c r="E150" s="38"/>
      <c r="F150" s="4"/>
      <c r="G150" s="4"/>
      <c r="H150" s="4"/>
      <c r="I150" s="23">
        <v>1098</v>
      </c>
      <c r="J150" s="371">
        <f t="shared" si="10"/>
        <v>1</v>
      </c>
      <c r="K150" s="24">
        <v>1016</v>
      </c>
      <c r="L150" s="9">
        <f t="shared" si="12"/>
        <v>1115568</v>
      </c>
      <c r="M150" s="4">
        <f t="shared" si="14"/>
        <v>1147064</v>
      </c>
      <c r="N150" s="4">
        <v>1115568</v>
      </c>
      <c r="O150" s="58">
        <f t="shared" si="13"/>
        <v>1</v>
      </c>
      <c r="P150" s="47"/>
      <c r="Q150" s="381">
        <v>1098</v>
      </c>
      <c r="R150" s="378"/>
      <c r="S150" s="378"/>
      <c r="T150" s="383">
        <v>1129</v>
      </c>
      <c r="U150" s="378"/>
      <c r="V150" s="378"/>
    </row>
    <row r="151" spans="1:22" ht="12.75" customHeight="1">
      <c r="A151" s="40" t="s">
        <v>3</v>
      </c>
      <c r="B151" s="42" t="s">
        <v>224</v>
      </c>
      <c r="C151" s="29" t="s">
        <v>221</v>
      </c>
      <c r="D151" s="29" t="s">
        <v>21</v>
      </c>
      <c r="E151" s="38"/>
      <c r="F151" s="4"/>
      <c r="G151" s="4"/>
      <c r="H151" s="4"/>
      <c r="I151" s="11">
        <v>1000</v>
      </c>
      <c r="J151" s="371">
        <f t="shared" si="10"/>
        <v>0.9107468123861566</v>
      </c>
      <c r="K151" s="4">
        <v>800</v>
      </c>
      <c r="L151" s="9">
        <f t="shared" si="12"/>
        <v>800000</v>
      </c>
      <c r="M151" s="4">
        <f t="shared" si="14"/>
        <v>903200</v>
      </c>
      <c r="N151" s="4">
        <v>1115568</v>
      </c>
      <c r="O151" s="44">
        <f t="shared" si="13"/>
        <v>0.7171234743198084</v>
      </c>
      <c r="P151" s="47"/>
      <c r="Q151" s="381">
        <v>1098</v>
      </c>
      <c r="R151" s="378"/>
      <c r="S151" s="378"/>
      <c r="T151" s="383">
        <v>1129</v>
      </c>
      <c r="U151" s="378"/>
      <c r="V151" s="378"/>
    </row>
    <row r="152" spans="1:22" ht="12.75" customHeight="1">
      <c r="A152" s="40" t="s">
        <v>3</v>
      </c>
      <c r="B152" s="42" t="s">
        <v>224</v>
      </c>
      <c r="C152" s="29" t="s">
        <v>222</v>
      </c>
      <c r="D152" s="29" t="s">
        <v>19</v>
      </c>
      <c r="E152" s="38"/>
      <c r="F152" s="4"/>
      <c r="G152" s="4"/>
      <c r="H152" s="4"/>
      <c r="I152" s="11">
        <v>816</v>
      </c>
      <c r="J152" s="371">
        <f t="shared" si="10"/>
        <v>0.7431693989071039</v>
      </c>
      <c r="K152" s="4">
        <v>600</v>
      </c>
      <c r="L152" s="9">
        <f t="shared" si="12"/>
        <v>489600</v>
      </c>
      <c r="M152" s="4">
        <f t="shared" si="14"/>
        <v>677400</v>
      </c>
      <c r="N152" s="4">
        <v>1115568</v>
      </c>
      <c r="O152" s="44">
        <f t="shared" si="13"/>
        <v>0.4388795662837227</v>
      </c>
      <c r="P152" s="47"/>
      <c r="Q152" s="381">
        <v>1098</v>
      </c>
      <c r="R152" s="378"/>
      <c r="S152" s="378"/>
      <c r="T152" s="383">
        <v>1129</v>
      </c>
      <c r="U152" s="378"/>
      <c r="V152" s="378"/>
    </row>
    <row r="153" spans="1:22" ht="12.75" customHeight="1">
      <c r="A153" s="40" t="s">
        <v>3</v>
      </c>
      <c r="B153" s="42" t="s">
        <v>224</v>
      </c>
      <c r="C153" s="29" t="s">
        <v>223</v>
      </c>
      <c r="D153" s="29" t="s">
        <v>20</v>
      </c>
      <c r="E153" s="38"/>
      <c r="F153" s="4"/>
      <c r="G153" s="4"/>
      <c r="H153" s="4"/>
      <c r="I153" s="11">
        <v>1080</v>
      </c>
      <c r="J153" s="371">
        <f t="shared" si="10"/>
        <v>0.9836065573770492</v>
      </c>
      <c r="K153" s="4">
        <v>700</v>
      </c>
      <c r="L153" s="9">
        <f t="shared" si="12"/>
        <v>756000</v>
      </c>
      <c r="M153" s="4">
        <f t="shared" si="14"/>
        <v>790300</v>
      </c>
      <c r="N153" s="4">
        <v>1115568</v>
      </c>
      <c r="O153" s="44">
        <f t="shared" si="13"/>
        <v>0.6776816832322189</v>
      </c>
      <c r="P153" s="47"/>
      <c r="Q153" s="381">
        <v>1098</v>
      </c>
      <c r="R153" s="378"/>
      <c r="S153" s="378"/>
      <c r="T153" s="383">
        <v>1129</v>
      </c>
      <c r="U153" s="378"/>
      <c r="V153" s="378"/>
    </row>
    <row r="154" spans="1:23" ht="12.75" customHeight="1">
      <c r="A154" s="40"/>
      <c r="B154" s="42" t="s">
        <v>228</v>
      </c>
      <c r="C154" s="29" t="s">
        <v>225</v>
      </c>
      <c r="D154" s="29" t="s">
        <v>17</v>
      </c>
      <c r="E154" s="38"/>
      <c r="F154" s="4"/>
      <c r="G154" s="4"/>
      <c r="H154" s="4"/>
      <c r="I154" s="11">
        <v>610</v>
      </c>
      <c r="J154" s="371">
        <f t="shared" si="10"/>
        <v>0.2391219129753038</v>
      </c>
      <c r="K154" s="4">
        <v>200</v>
      </c>
      <c r="L154" s="9">
        <f t="shared" si="12"/>
        <v>122000</v>
      </c>
      <c r="M154" s="4">
        <f t="shared" si="14"/>
        <v>524800</v>
      </c>
      <c r="N154" s="4">
        <v>755096</v>
      </c>
      <c r="O154" s="44">
        <f t="shared" si="13"/>
        <v>0.1615688601184485</v>
      </c>
      <c r="P154" s="47"/>
      <c r="Q154" s="381">
        <v>2551</v>
      </c>
      <c r="R154" s="378">
        <v>148</v>
      </c>
      <c r="S154" s="378">
        <v>296</v>
      </c>
      <c r="T154" s="383">
        <v>2624</v>
      </c>
      <c r="U154" s="378">
        <v>148</v>
      </c>
      <c r="V154" s="378">
        <v>296</v>
      </c>
      <c r="W154" s="372">
        <f>(525.6*U154+310500)/U154</f>
        <v>2623.572972972973</v>
      </c>
    </row>
    <row r="155" spans="1:22" ht="12.75" customHeight="1">
      <c r="A155" s="40"/>
      <c r="B155" s="42" t="s">
        <v>228</v>
      </c>
      <c r="C155" s="29" t="s">
        <v>226</v>
      </c>
      <c r="D155" s="29" t="s">
        <v>35</v>
      </c>
      <c r="E155" s="38"/>
      <c r="F155" s="4"/>
      <c r="G155" s="4"/>
      <c r="H155" s="4"/>
      <c r="I155" s="11">
        <v>2550</v>
      </c>
      <c r="J155" s="371">
        <f t="shared" si="10"/>
        <v>0.999607996863975</v>
      </c>
      <c r="K155" s="24">
        <v>296</v>
      </c>
      <c r="L155" s="9">
        <f t="shared" si="12"/>
        <v>754800</v>
      </c>
      <c r="M155" s="4">
        <f t="shared" si="14"/>
        <v>776704</v>
      </c>
      <c r="N155" s="4">
        <v>755096</v>
      </c>
      <c r="O155" s="44">
        <f t="shared" si="13"/>
        <v>0.999607996863975</v>
      </c>
      <c r="P155" s="47"/>
      <c r="Q155" s="381">
        <v>2551</v>
      </c>
      <c r="R155" s="378"/>
      <c r="S155" s="378"/>
      <c r="T155" s="383">
        <v>2624</v>
      </c>
      <c r="U155" s="378"/>
      <c r="V155" s="378"/>
    </row>
    <row r="156" spans="1:22" ht="12.75" customHeight="1">
      <c r="A156" s="40" t="s">
        <v>3</v>
      </c>
      <c r="B156" s="42" t="s">
        <v>228</v>
      </c>
      <c r="C156" s="29" t="s">
        <v>227</v>
      </c>
      <c r="D156" s="29" t="s">
        <v>17</v>
      </c>
      <c r="E156" s="38"/>
      <c r="F156" s="4"/>
      <c r="G156" s="4"/>
      <c r="H156" s="4"/>
      <c r="I156" s="23">
        <v>2551</v>
      </c>
      <c r="J156" s="371">
        <f t="shared" si="10"/>
        <v>1</v>
      </c>
      <c r="K156" s="24">
        <v>296</v>
      </c>
      <c r="L156" s="9">
        <f t="shared" si="12"/>
        <v>755096</v>
      </c>
      <c r="M156" s="4">
        <f t="shared" si="14"/>
        <v>776704</v>
      </c>
      <c r="N156" s="4">
        <v>755096</v>
      </c>
      <c r="O156" s="58">
        <f t="shared" si="13"/>
        <v>1</v>
      </c>
      <c r="P156" s="47"/>
      <c r="Q156" s="381">
        <v>2551</v>
      </c>
      <c r="R156" s="378"/>
      <c r="S156" s="378"/>
      <c r="T156" s="383">
        <v>2624</v>
      </c>
      <c r="U156" s="378"/>
      <c r="V156" s="378"/>
    </row>
    <row r="157" spans="1:23" ht="12.75" customHeight="1">
      <c r="A157" s="2"/>
      <c r="B157" s="41" t="s">
        <v>232</v>
      </c>
      <c r="C157" s="29" t="s">
        <v>229</v>
      </c>
      <c r="D157" s="29" t="s">
        <v>19</v>
      </c>
      <c r="E157" s="38"/>
      <c r="F157" s="4"/>
      <c r="G157" s="4"/>
      <c r="H157" s="4"/>
      <c r="I157" s="11">
        <v>1024</v>
      </c>
      <c r="J157" s="371">
        <f t="shared" si="10"/>
        <v>0.6157546602525557</v>
      </c>
      <c r="K157" s="4">
        <v>262</v>
      </c>
      <c r="L157" s="9">
        <f t="shared" si="12"/>
        <v>268288</v>
      </c>
      <c r="M157" s="4">
        <f t="shared" si="14"/>
        <v>448282</v>
      </c>
      <c r="N157" s="4">
        <v>871412</v>
      </c>
      <c r="O157" s="44">
        <f t="shared" si="13"/>
        <v>0.3078773301262778</v>
      </c>
      <c r="P157" s="47"/>
      <c r="Q157" s="381">
        <v>1663</v>
      </c>
      <c r="R157" s="378">
        <v>262</v>
      </c>
      <c r="S157" s="378">
        <v>524</v>
      </c>
      <c r="T157" s="383">
        <v>1711</v>
      </c>
      <c r="U157" s="378">
        <v>262</v>
      </c>
      <c r="V157" s="378">
        <v>524</v>
      </c>
      <c r="W157" s="372">
        <f>(525.6*U157+310500)/U157</f>
        <v>1710.714503816794</v>
      </c>
    </row>
    <row r="158" spans="1:22" ht="12.75" customHeight="1">
      <c r="A158" s="40" t="s">
        <v>3</v>
      </c>
      <c r="B158" s="42" t="s">
        <v>232</v>
      </c>
      <c r="C158" s="29" t="s">
        <v>230</v>
      </c>
      <c r="D158" s="29" t="s">
        <v>35</v>
      </c>
      <c r="E158" s="38"/>
      <c r="F158" s="4"/>
      <c r="G158" s="4"/>
      <c r="H158" s="4"/>
      <c r="I158" s="11">
        <v>1296</v>
      </c>
      <c r="J158" s="371">
        <f t="shared" si="10"/>
        <v>0.7793144918821407</v>
      </c>
      <c r="K158" s="24">
        <v>524</v>
      </c>
      <c r="L158" s="9">
        <f t="shared" si="12"/>
        <v>679104</v>
      </c>
      <c r="M158" s="4">
        <f t="shared" si="14"/>
        <v>896564</v>
      </c>
      <c r="N158" s="4">
        <v>871412</v>
      </c>
      <c r="O158" s="44">
        <f t="shared" si="13"/>
        <v>0.7793144918821407</v>
      </c>
      <c r="P158" s="47"/>
      <c r="Q158" s="381">
        <v>1663</v>
      </c>
      <c r="R158" s="378"/>
      <c r="S158" s="378"/>
      <c r="T158" s="383">
        <v>1711</v>
      </c>
      <c r="U158" s="378"/>
      <c r="V158" s="378"/>
    </row>
    <row r="159" spans="1:22" ht="12.75" customHeight="1">
      <c r="A159" s="40" t="s">
        <v>3</v>
      </c>
      <c r="B159" s="42" t="s">
        <v>232</v>
      </c>
      <c r="C159" s="29" t="s">
        <v>231</v>
      </c>
      <c r="D159" s="29" t="s">
        <v>17</v>
      </c>
      <c r="E159" s="38"/>
      <c r="F159" s="4"/>
      <c r="G159" s="4"/>
      <c r="H159" s="4"/>
      <c r="I159" s="11">
        <v>1660</v>
      </c>
      <c r="J159" s="371">
        <f t="shared" si="10"/>
        <v>0.9981960312687913</v>
      </c>
      <c r="K159" s="24">
        <v>524</v>
      </c>
      <c r="L159" s="9">
        <f t="shared" si="12"/>
        <v>869840</v>
      </c>
      <c r="M159" s="4">
        <f t="shared" si="14"/>
        <v>896564</v>
      </c>
      <c r="N159" s="4">
        <v>871412</v>
      </c>
      <c r="O159" s="44">
        <f t="shared" si="13"/>
        <v>0.9981960312687913</v>
      </c>
      <c r="P159" s="47"/>
      <c r="Q159" s="381">
        <v>1663</v>
      </c>
      <c r="R159" s="378"/>
      <c r="S159" s="378"/>
      <c r="T159" s="383">
        <v>1711</v>
      </c>
      <c r="U159" s="378"/>
      <c r="V159" s="378"/>
    </row>
    <row r="160" spans="1:23" ht="12.75" customHeight="1">
      <c r="A160" s="2" t="s">
        <v>3</v>
      </c>
      <c r="B160" s="41" t="s">
        <v>236</v>
      </c>
      <c r="C160" s="29" t="s">
        <v>233</v>
      </c>
      <c r="D160" s="29" t="s">
        <v>79</v>
      </c>
      <c r="E160" s="38"/>
      <c r="F160" s="4"/>
      <c r="G160" s="4"/>
      <c r="H160" s="4"/>
      <c r="I160" s="11">
        <v>1864</v>
      </c>
      <c r="J160" s="371">
        <f t="shared" si="10"/>
        <v>0.9994638069705094</v>
      </c>
      <c r="K160" s="4">
        <v>300</v>
      </c>
      <c r="L160" s="9">
        <f t="shared" si="12"/>
        <v>559200</v>
      </c>
      <c r="M160" s="4">
        <f t="shared" si="14"/>
        <v>575400</v>
      </c>
      <c r="N160" s="4">
        <v>831790</v>
      </c>
      <c r="O160" s="44">
        <f t="shared" si="13"/>
        <v>0.6722850719532575</v>
      </c>
      <c r="P160" s="47"/>
      <c r="Q160" s="381">
        <v>1865</v>
      </c>
      <c r="R160" s="378">
        <v>223</v>
      </c>
      <c r="S160" s="378">
        <v>446</v>
      </c>
      <c r="T160" s="383">
        <v>1918</v>
      </c>
      <c r="U160" s="378">
        <v>223</v>
      </c>
      <c r="V160" s="378">
        <v>446</v>
      </c>
      <c r="W160" s="372">
        <f>(525.6*U160+310500)/U160</f>
        <v>1917.9766816143497</v>
      </c>
    </row>
    <row r="161" spans="1:22" ht="12.75" customHeight="1">
      <c r="A161" s="40"/>
      <c r="B161" s="42" t="s">
        <v>236</v>
      </c>
      <c r="C161" s="29" t="s">
        <v>234</v>
      </c>
      <c r="D161" s="29" t="s">
        <v>35</v>
      </c>
      <c r="E161" s="38"/>
      <c r="F161" s="4"/>
      <c r="G161" s="4"/>
      <c r="H161" s="4"/>
      <c r="I161" s="11">
        <v>1700</v>
      </c>
      <c r="J161" s="371">
        <f t="shared" si="10"/>
        <v>0.9115281501340483</v>
      </c>
      <c r="K161" s="4">
        <v>400</v>
      </c>
      <c r="L161" s="9">
        <f t="shared" si="12"/>
        <v>680000</v>
      </c>
      <c r="M161" s="4">
        <f t="shared" si="14"/>
        <v>767200</v>
      </c>
      <c r="N161" s="4">
        <v>831790</v>
      </c>
      <c r="O161" s="44">
        <f t="shared" si="13"/>
        <v>0.8175140359946621</v>
      </c>
      <c r="P161" s="47"/>
      <c r="Q161" s="381">
        <v>1865</v>
      </c>
      <c r="R161" s="378"/>
      <c r="S161" s="378"/>
      <c r="T161" s="383">
        <v>1918</v>
      </c>
      <c r="U161" s="378"/>
      <c r="V161" s="378"/>
    </row>
    <row r="162" spans="1:22" ht="12.75" customHeight="1">
      <c r="A162" s="40"/>
      <c r="B162" s="42" t="s">
        <v>236</v>
      </c>
      <c r="C162" s="29" t="s">
        <v>235</v>
      </c>
      <c r="D162" s="29" t="s">
        <v>17</v>
      </c>
      <c r="E162" s="38"/>
      <c r="F162" s="4"/>
      <c r="G162" s="4"/>
      <c r="H162" s="4"/>
      <c r="I162" s="11">
        <v>1864</v>
      </c>
      <c r="J162" s="371">
        <f t="shared" si="10"/>
        <v>0.9994638069705094</v>
      </c>
      <c r="K162" s="4">
        <v>400</v>
      </c>
      <c r="L162" s="9">
        <f t="shared" si="12"/>
        <v>745600</v>
      </c>
      <c r="M162" s="4">
        <f t="shared" si="14"/>
        <v>767200</v>
      </c>
      <c r="N162" s="4">
        <v>831790</v>
      </c>
      <c r="O162" s="44">
        <f t="shared" si="13"/>
        <v>0.8963800959376765</v>
      </c>
      <c r="P162" s="47"/>
      <c r="Q162" s="381">
        <v>1865</v>
      </c>
      <c r="R162" s="378"/>
      <c r="S162" s="378"/>
      <c r="T162" s="383">
        <v>1918</v>
      </c>
      <c r="U162" s="378"/>
      <c r="V162" s="378"/>
    </row>
    <row r="163" spans="1:23" ht="12.75" customHeight="1">
      <c r="A163" s="40"/>
      <c r="B163" s="42" t="s">
        <v>239</v>
      </c>
      <c r="C163" s="29" t="s">
        <v>237</v>
      </c>
      <c r="D163" s="29" t="s">
        <v>17</v>
      </c>
      <c r="E163" s="38"/>
      <c r="F163" s="4"/>
      <c r="G163" s="4"/>
      <c r="H163" s="4"/>
      <c r="I163" s="11">
        <v>1100</v>
      </c>
      <c r="J163" s="371">
        <f t="shared" si="10"/>
        <v>0.5363237445148707</v>
      </c>
      <c r="K163" s="4">
        <v>380</v>
      </c>
      <c r="L163" s="9">
        <f t="shared" si="12"/>
        <v>418000</v>
      </c>
      <c r="M163" s="4">
        <f t="shared" si="14"/>
        <v>805600</v>
      </c>
      <c r="N163" s="4">
        <v>803992</v>
      </c>
      <c r="O163" s="44">
        <f t="shared" si="13"/>
        <v>0.519905670703191</v>
      </c>
      <c r="P163" s="47"/>
      <c r="Q163" s="381">
        <v>2051</v>
      </c>
      <c r="R163" s="378">
        <v>196</v>
      </c>
      <c r="S163" s="378">
        <v>392</v>
      </c>
      <c r="T163" s="383">
        <v>2120</v>
      </c>
      <c r="U163" s="378">
        <v>196</v>
      </c>
      <c r="V163" s="378">
        <v>392</v>
      </c>
      <c r="W163" s="372">
        <f>(525.6*U163+310500)/U163</f>
        <v>2109.783673469388</v>
      </c>
    </row>
    <row r="164" spans="1:22" ht="12.75" customHeight="1">
      <c r="A164" s="40" t="s">
        <v>3</v>
      </c>
      <c r="B164" s="42" t="s">
        <v>239</v>
      </c>
      <c r="C164" s="29" t="s">
        <v>238</v>
      </c>
      <c r="D164" s="29" t="s">
        <v>20</v>
      </c>
      <c r="E164" s="38"/>
      <c r="F164" s="4"/>
      <c r="G164" s="4"/>
      <c r="H164" s="4"/>
      <c r="I164" s="11">
        <v>2050</v>
      </c>
      <c r="J164" s="371">
        <f t="shared" si="10"/>
        <v>0.999512432959532</v>
      </c>
      <c r="K164" s="24">
        <v>392</v>
      </c>
      <c r="L164" s="9">
        <f t="shared" si="12"/>
        <v>803600</v>
      </c>
      <c r="M164" s="4">
        <f t="shared" si="14"/>
        <v>831040</v>
      </c>
      <c r="N164" s="4">
        <v>803992</v>
      </c>
      <c r="O164" s="44">
        <f t="shared" si="13"/>
        <v>0.999512432959532</v>
      </c>
      <c r="P164" s="47"/>
      <c r="Q164" s="381">
        <v>2051</v>
      </c>
      <c r="R164" s="378"/>
      <c r="S164" s="378"/>
      <c r="T164" s="383">
        <v>2120</v>
      </c>
      <c r="U164" s="378"/>
      <c r="V164" s="378"/>
    </row>
    <row r="165" spans="1:22" ht="12.75" customHeight="1">
      <c r="A165" s="21"/>
      <c r="B165" s="21"/>
      <c r="C165" s="21"/>
      <c r="D165" s="21"/>
      <c r="E165" s="22">
        <v>0</v>
      </c>
      <c r="F165" s="17">
        <f>SUM(F2:F164)</f>
        <v>0</v>
      </c>
      <c r="G165" s="17">
        <f>SUM(G2:G164)</f>
        <v>0</v>
      </c>
      <c r="H165" s="17">
        <f>SUM(H2:H164)</f>
        <v>0</v>
      </c>
      <c r="I165" s="17"/>
      <c r="J165" s="17"/>
      <c r="K165" s="17"/>
      <c r="L165" s="17">
        <f>SUM(L2:L164)</f>
        <v>98863002.09</v>
      </c>
      <c r="M165" s="17">
        <f>SUM(M2:M164)</f>
        <v>122502110</v>
      </c>
      <c r="N165" s="17">
        <f>SUM(N2:N164)</f>
        <v>146244704</v>
      </c>
      <c r="O165" s="45"/>
      <c r="P165" s="17"/>
      <c r="Q165" s="17"/>
      <c r="R165" s="17"/>
      <c r="S165" s="17"/>
      <c r="T165" s="17"/>
      <c r="U165" s="17"/>
      <c r="V165" s="17"/>
    </row>
    <row r="166" ht="13.5">
      <c r="M166" s="376">
        <f>M165-L165</f>
        <v>23639107.909999996</v>
      </c>
    </row>
  </sheetData>
  <sheetProtection/>
  <printOptions/>
  <pageMargins left="0.7874015748031497" right="0.3937007874015748" top="0.3937007874015748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C1" sqref="C1"/>
    </sheetView>
  </sheetViews>
  <sheetFormatPr defaultColWidth="9.00390625" defaultRowHeight="13.5"/>
  <cols>
    <col min="1" max="2" width="5.50390625" style="8" customWidth="1"/>
    <col min="3" max="3" width="11.00390625" style="0" customWidth="1"/>
    <col min="4" max="4" width="12.125" style="0" customWidth="1"/>
    <col min="5" max="6" width="10.375" style="19" customWidth="1"/>
    <col min="7" max="9" width="11.875" style="0" customWidth="1"/>
    <col min="10" max="10" width="25.375" style="0" customWidth="1"/>
    <col min="12" max="12" width="0" style="33" hidden="1" customWidth="1"/>
    <col min="13" max="13" width="9.00390625" style="33" customWidth="1"/>
  </cols>
  <sheetData>
    <row r="1" spans="1:13" ht="60">
      <c r="A1" s="18" t="s">
        <v>2</v>
      </c>
      <c r="B1" s="18" t="s">
        <v>8</v>
      </c>
      <c r="C1" s="18" t="s">
        <v>0</v>
      </c>
      <c r="D1" s="18" t="s">
        <v>1</v>
      </c>
      <c r="E1" s="18" t="s">
        <v>251</v>
      </c>
      <c r="F1" s="18" t="s">
        <v>252</v>
      </c>
      <c r="G1" s="18" t="s">
        <v>253</v>
      </c>
      <c r="H1" s="18" t="s">
        <v>22</v>
      </c>
      <c r="I1" s="43" t="s">
        <v>115</v>
      </c>
      <c r="J1" s="46" t="s">
        <v>305</v>
      </c>
      <c r="K1" s="62" t="s">
        <v>273</v>
      </c>
      <c r="L1" s="33" t="s">
        <v>274</v>
      </c>
      <c r="M1" s="33" t="s">
        <v>275</v>
      </c>
    </row>
    <row r="2" spans="1:13" ht="12.75" customHeight="1">
      <c r="A2" s="2" t="s">
        <v>3</v>
      </c>
      <c r="B2" s="2" t="s">
        <v>9</v>
      </c>
      <c r="C2" s="29" t="s">
        <v>10</v>
      </c>
      <c r="D2" s="29" t="s">
        <v>17</v>
      </c>
      <c r="E2" s="11">
        <v>1250</v>
      </c>
      <c r="F2" s="4">
        <v>620</v>
      </c>
      <c r="G2" s="4">
        <f>E2*F2</f>
        <v>775000</v>
      </c>
      <c r="H2" s="4">
        <v>955632</v>
      </c>
      <c r="I2" s="44">
        <f>G2/H2</f>
        <v>0.8109816330972592</v>
      </c>
      <c r="J2" s="63" t="s">
        <v>297</v>
      </c>
      <c r="K2" s="31" t="s">
        <v>243</v>
      </c>
      <c r="L2" s="33">
        <v>344</v>
      </c>
      <c r="M2" s="33">
        <v>688</v>
      </c>
    </row>
    <row r="3" spans="1:13" ht="12.75" customHeight="1">
      <c r="A3" s="2" t="s">
        <v>3</v>
      </c>
      <c r="B3" s="2" t="s">
        <v>9</v>
      </c>
      <c r="C3" s="29" t="s">
        <v>11</v>
      </c>
      <c r="D3" s="29" t="s">
        <v>18</v>
      </c>
      <c r="E3" s="12">
        <v>971.6</v>
      </c>
      <c r="F3" s="5">
        <v>500</v>
      </c>
      <c r="G3" s="4">
        <f>E3*F3</f>
        <v>485800</v>
      </c>
      <c r="H3" s="4">
        <v>955632</v>
      </c>
      <c r="I3" s="44">
        <f aca="true" t="shared" si="0" ref="I3:I67">G3/H3</f>
        <v>0.5083546804627723</v>
      </c>
      <c r="J3" s="63" t="s">
        <v>297</v>
      </c>
      <c r="K3" s="31" t="s">
        <v>243</v>
      </c>
      <c r="L3" s="33">
        <v>344</v>
      </c>
      <c r="M3" s="33">
        <v>688</v>
      </c>
    </row>
    <row r="4" spans="1:13" ht="12.75" customHeight="1">
      <c r="A4" s="2"/>
      <c r="B4" s="2" t="s">
        <v>9</v>
      </c>
      <c r="C4" s="29" t="s">
        <v>12</v>
      </c>
      <c r="D4" s="29" t="s">
        <v>17</v>
      </c>
      <c r="E4" s="49"/>
      <c r="F4" s="50"/>
      <c r="G4" s="51"/>
      <c r="H4" s="4">
        <v>955632</v>
      </c>
      <c r="I4" s="55"/>
      <c r="J4" s="63" t="s">
        <v>241</v>
      </c>
      <c r="K4" s="31" t="s">
        <v>243</v>
      </c>
      <c r="L4" s="33">
        <v>344</v>
      </c>
      <c r="M4" s="33">
        <v>688</v>
      </c>
    </row>
    <row r="5" spans="1:13" ht="12.75" customHeight="1">
      <c r="A5" s="2"/>
      <c r="B5" s="2" t="s">
        <v>9</v>
      </c>
      <c r="C5" s="29" t="s">
        <v>13</v>
      </c>
      <c r="D5" s="29" t="s">
        <v>19</v>
      </c>
      <c r="E5" s="11">
        <v>964</v>
      </c>
      <c r="F5" s="4">
        <v>500</v>
      </c>
      <c r="G5" s="4">
        <f aca="true" t="shared" si="1" ref="G5:G69">E5*F5</f>
        <v>482000</v>
      </c>
      <c r="H5" s="4">
        <v>955632</v>
      </c>
      <c r="I5" s="44">
        <f t="shared" si="0"/>
        <v>0.5043782543908115</v>
      </c>
      <c r="J5" s="63" t="s">
        <v>297</v>
      </c>
      <c r="K5" s="31" t="s">
        <v>243</v>
      </c>
      <c r="L5" s="33">
        <v>344</v>
      </c>
      <c r="M5" s="33">
        <v>688</v>
      </c>
    </row>
    <row r="6" spans="1:13" ht="13.5" customHeight="1">
      <c r="A6" s="2"/>
      <c r="B6" s="2" t="s">
        <v>9</v>
      </c>
      <c r="C6" s="29" t="s">
        <v>14</v>
      </c>
      <c r="D6" s="29" t="s">
        <v>17</v>
      </c>
      <c r="E6" s="23">
        <v>1389</v>
      </c>
      <c r="F6" s="24">
        <v>688</v>
      </c>
      <c r="G6" s="4">
        <f t="shared" si="1"/>
        <v>955632</v>
      </c>
      <c r="H6" s="4">
        <v>955632</v>
      </c>
      <c r="I6" s="58">
        <f t="shared" si="0"/>
        <v>1</v>
      </c>
      <c r="J6" s="63" t="s">
        <v>297</v>
      </c>
      <c r="K6" s="31" t="s">
        <v>243</v>
      </c>
      <c r="L6" s="33">
        <v>344</v>
      </c>
      <c r="M6" s="33">
        <v>688</v>
      </c>
    </row>
    <row r="7" spans="1:13" ht="12.75" customHeight="1">
      <c r="A7" s="2"/>
      <c r="B7" s="2" t="s">
        <v>9</v>
      </c>
      <c r="C7" s="29" t="s">
        <v>15</v>
      </c>
      <c r="D7" s="29" t="s">
        <v>20</v>
      </c>
      <c r="E7" s="11">
        <v>1388</v>
      </c>
      <c r="F7" s="4">
        <v>600</v>
      </c>
      <c r="G7" s="4">
        <f t="shared" si="1"/>
        <v>832800</v>
      </c>
      <c r="H7" s="4">
        <v>955632</v>
      </c>
      <c r="I7" s="44">
        <f t="shared" si="0"/>
        <v>0.8714651665076096</v>
      </c>
      <c r="J7" s="63" t="s">
        <v>297</v>
      </c>
      <c r="K7" s="31" t="s">
        <v>243</v>
      </c>
      <c r="L7" s="33">
        <v>344</v>
      </c>
      <c r="M7" s="33">
        <v>688</v>
      </c>
    </row>
    <row r="8" spans="1:13" ht="12.75" customHeight="1">
      <c r="A8" s="2" t="s">
        <v>3</v>
      </c>
      <c r="B8" s="2" t="s">
        <v>9</v>
      </c>
      <c r="C8" s="29" t="s">
        <v>16</v>
      </c>
      <c r="D8" s="29" t="s">
        <v>21</v>
      </c>
      <c r="E8" s="11">
        <v>178</v>
      </c>
      <c r="F8" s="4">
        <v>500</v>
      </c>
      <c r="G8" s="4">
        <f t="shared" si="1"/>
        <v>89000</v>
      </c>
      <c r="H8" s="4">
        <v>955632</v>
      </c>
      <c r="I8" s="44">
        <f t="shared" si="0"/>
        <v>0.09313208431697557</v>
      </c>
      <c r="J8" s="63" t="s">
        <v>297</v>
      </c>
      <c r="K8" s="31" t="s">
        <v>243</v>
      </c>
      <c r="L8" s="33">
        <v>344</v>
      </c>
      <c r="M8" s="33">
        <v>688</v>
      </c>
    </row>
    <row r="9" spans="1:13" ht="12.75" customHeight="1">
      <c r="A9" s="2"/>
      <c r="B9" s="2" t="s">
        <v>23</v>
      </c>
      <c r="C9" s="29" t="s">
        <v>24</v>
      </c>
      <c r="D9" s="29" t="s">
        <v>17</v>
      </c>
      <c r="E9" s="11">
        <v>783</v>
      </c>
      <c r="F9" s="4">
        <v>1250</v>
      </c>
      <c r="G9" s="4">
        <f t="shared" si="1"/>
        <v>978750</v>
      </c>
      <c r="H9" s="4">
        <v>1125668</v>
      </c>
      <c r="I9" s="44">
        <f t="shared" si="0"/>
        <v>0.8694837198889903</v>
      </c>
      <c r="J9" s="63" t="s">
        <v>298</v>
      </c>
      <c r="K9" s="31" t="s">
        <v>244</v>
      </c>
      <c r="L9" s="33">
        <v>694</v>
      </c>
      <c r="M9" s="33">
        <v>1388</v>
      </c>
    </row>
    <row r="10" spans="1:13" ht="12.75" customHeight="1">
      <c r="A10" s="2" t="s">
        <v>3</v>
      </c>
      <c r="B10" s="2" t="s">
        <v>23</v>
      </c>
      <c r="C10" s="29" t="s">
        <v>25</v>
      </c>
      <c r="D10" s="29" t="s">
        <v>21</v>
      </c>
      <c r="E10" s="12">
        <v>329</v>
      </c>
      <c r="F10" s="5">
        <v>900</v>
      </c>
      <c r="G10" s="4">
        <f t="shared" si="1"/>
        <v>296100</v>
      </c>
      <c r="H10" s="4">
        <v>1125668</v>
      </c>
      <c r="I10" s="44">
        <f t="shared" si="0"/>
        <v>0.26304381043078423</v>
      </c>
      <c r="J10" s="63" t="s">
        <v>298</v>
      </c>
      <c r="K10" s="31" t="s">
        <v>244</v>
      </c>
      <c r="L10" s="33">
        <v>694</v>
      </c>
      <c r="M10" s="33">
        <v>1388</v>
      </c>
    </row>
    <row r="11" spans="1:13" ht="12.75" customHeight="1">
      <c r="A11" s="2"/>
      <c r="B11" s="2" t="s">
        <v>23</v>
      </c>
      <c r="C11" s="29" t="s">
        <v>26</v>
      </c>
      <c r="D11" s="29" t="s">
        <v>17</v>
      </c>
      <c r="E11" s="11">
        <v>736</v>
      </c>
      <c r="F11" s="4">
        <v>1300</v>
      </c>
      <c r="G11" s="4">
        <f t="shared" si="1"/>
        <v>956800</v>
      </c>
      <c r="H11" s="4">
        <v>1125668</v>
      </c>
      <c r="I11" s="44">
        <f t="shared" si="0"/>
        <v>0.8499841871670866</v>
      </c>
      <c r="J11" s="63" t="s">
        <v>298</v>
      </c>
      <c r="K11" s="31" t="s">
        <v>244</v>
      </c>
      <c r="L11" s="33">
        <v>694</v>
      </c>
      <c r="M11" s="33">
        <v>1388</v>
      </c>
    </row>
    <row r="12" spans="1:13" ht="12.75" customHeight="1">
      <c r="A12" s="2"/>
      <c r="B12" s="2" t="s">
        <v>23</v>
      </c>
      <c r="C12" s="29" t="s">
        <v>27</v>
      </c>
      <c r="D12" s="29" t="s">
        <v>33</v>
      </c>
      <c r="E12" s="23">
        <v>811</v>
      </c>
      <c r="F12" s="4">
        <v>1000</v>
      </c>
      <c r="G12" s="4">
        <f t="shared" si="1"/>
        <v>811000</v>
      </c>
      <c r="H12" s="4">
        <v>1125668</v>
      </c>
      <c r="I12" s="44">
        <f t="shared" si="0"/>
        <v>0.7204610951008645</v>
      </c>
      <c r="J12" s="63" t="s">
        <v>298</v>
      </c>
      <c r="K12" s="31" t="s">
        <v>244</v>
      </c>
      <c r="L12" s="33">
        <v>694</v>
      </c>
      <c r="M12" s="33">
        <v>1388</v>
      </c>
    </row>
    <row r="13" spans="1:13" ht="12.75" customHeight="1">
      <c r="A13" s="2" t="s">
        <v>3</v>
      </c>
      <c r="B13" s="2" t="s">
        <v>23</v>
      </c>
      <c r="C13" s="29" t="s">
        <v>28</v>
      </c>
      <c r="D13" s="29" t="s">
        <v>18</v>
      </c>
      <c r="E13" s="32">
        <v>715.74545</v>
      </c>
      <c r="F13" s="4">
        <v>1100</v>
      </c>
      <c r="G13" s="4">
        <f t="shared" si="1"/>
        <v>787319.995</v>
      </c>
      <c r="H13" s="4">
        <v>1125668</v>
      </c>
      <c r="I13" s="44">
        <f t="shared" si="0"/>
        <v>0.6994246927157919</v>
      </c>
      <c r="J13" s="63" t="s">
        <v>298</v>
      </c>
      <c r="K13" s="31" t="s">
        <v>244</v>
      </c>
      <c r="L13" s="33">
        <v>694</v>
      </c>
      <c r="M13" s="33">
        <v>1388</v>
      </c>
    </row>
    <row r="14" spans="1:13" ht="12.75" customHeight="1">
      <c r="A14" s="2" t="s">
        <v>3</v>
      </c>
      <c r="B14" s="2" t="s">
        <v>23</v>
      </c>
      <c r="C14" s="29" t="s">
        <v>29</v>
      </c>
      <c r="D14" s="29" t="s">
        <v>34</v>
      </c>
      <c r="E14" s="11">
        <v>558</v>
      </c>
      <c r="F14" s="4">
        <v>790</v>
      </c>
      <c r="G14" s="4">
        <f t="shared" si="1"/>
        <v>440820</v>
      </c>
      <c r="H14" s="4">
        <v>1125668</v>
      </c>
      <c r="I14" s="44">
        <f t="shared" si="0"/>
        <v>0.3916074721854046</v>
      </c>
      <c r="J14" s="63" t="s">
        <v>298</v>
      </c>
      <c r="K14" s="31" t="s">
        <v>244</v>
      </c>
      <c r="L14" s="33">
        <v>694</v>
      </c>
      <c r="M14" s="33">
        <v>1388</v>
      </c>
    </row>
    <row r="15" spans="1:13" ht="12.75" customHeight="1">
      <c r="A15" s="2" t="s">
        <v>3</v>
      </c>
      <c r="B15" s="2" t="s">
        <v>23</v>
      </c>
      <c r="C15" s="29" t="s">
        <v>30</v>
      </c>
      <c r="D15" s="29" t="s">
        <v>17</v>
      </c>
      <c r="E15" s="11">
        <v>810</v>
      </c>
      <c r="F15" s="4">
        <v>1000</v>
      </c>
      <c r="G15" s="4">
        <f t="shared" si="1"/>
        <v>810000</v>
      </c>
      <c r="H15" s="4">
        <v>1125668</v>
      </c>
      <c r="I15" s="44">
        <f t="shared" si="0"/>
        <v>0.7195727337012334</v>
      </c>
      <c r="J15" s="63" t="s">
        <v>298</v>
      </c>
      <c r="K15" s="31" t="s">
        <v>244</v>
      </c>
      <c r="L15" s="33">
        <v>694</v>
      </c>
      <c r="M15" s="33">
        <v>1388</v>
      </c>
    </row>
    <row r="16" spans="1:13" ht="12.75" customHeight="1">
      <c r="A16" s="2" t="s">
        <v>3</v>
      </c>
      <c r="B16" s="2" t="s">
        <v>23</v>
      </c>
      <c r="C16" s="29" t="s">
        <v>31</v>
      </c>
      <c r="D16" s="29" t="s">
        <v>35</v>
      </c>
      <c r="E16" s="57">
        <v>811</v>
      </c>
      <c r="F16" s="5">
        <v>1000</v>
      </c>
      <c r="G16" s="4">
        <f t="shared" si="1"/>
        <v>811000</v>
      </c>
      <c r="H16" s="4">
        <v>1125668</v>
      </c>
      <c r="I16" s="44">
        <f t="shared" si="0"/>
        <v>0.7204610951008645</v>
      </c>
      <c r="J16" s="63" t="s">
        <v>298</v>
      </c>
      <c r="K16" s="31" t="s">
        <v>244</v>
      </c>
      <c r="L16" s="33">
        <v>694</v>
      </c>
      <c r="M16" s="33">
        <v>1388</v>
      </c>
    </row>
    <row r="17" spans="1:13" ht="12.75" customHeight="1">
      <c r="A17" s="2" t="s">
        <v>3</v>
      </c>
      <c r="B17" s="2" t="s">
        <v>23</v>
      </c>
      <c r="C17" s="29" t="s">
        <v>36</v>
      </c>
      <c r="D17" s="29" t="s">
        <v>18</v>
      </c>
      <c r="E17" s="32">
        <v>715.74545</v>
      </c>
      <c r="F17" s="4">
        <v>1100</v>
      </c>
      <c r="G17" s="4">
        <f t="shared" si="1"/>
        <v>787319.995</v>
      </c>
      <c r="H17" s="4">
        <v>1125668</v>
      </c>
      <c r="I17" s="44">
        <f t="shared" si="0"/>
        <v>0.6994246927157919</v>
      </c>
      <c r="J17" s="63" t="s">
        <v>298</v>
      </c>
      <c r="K17" s="31" t="s">
        <v>244</v>
      </c>
      <c r="L17" s="33">
        <v>694</v>
      </c>
      <c r="M17" s="33">
        <v>1388</v>
      </c>
    </row>
    <row r="18" spans="1:13" ht="12.75" customHeight="1">
      <c r="A18" s="2"/>
      <c r="B18" s="2" t="s">
        <v>23</v>
      </c>
      <c r="C18" s="29" t="s">
        <v>32</v>
      </c>
      <c r="D18" s="29" t="s">
        <v>17</v>
      </c>
      <c r="E18" s="11">
        <v>600</v>
      </c>
      <c r="F18" s="4">
        <v>800</v>
      </c>
      <c r="G18" s="4">
        <f t="shared" si="1"/>
        <v>480000</v>
      </c>
      <c r="H18" s="4">
        <v>1125668</v>
      </c>
      <c r="I18" s="44">
        <f t="shared" si="0"/>
        <v>0.42641347182295314</v>
      </c>
      <c r="J18" s="63" t="s">
        <v>298</v>
      </c>
      <c r="K18" s="31" t="s">
        <v>244</v>
      </c>
      <c r="L18" s="33">
        <v>694</v>
      </c>
      <c r="M18" s="33">
        <v>1388</v>
      </c>
    </row>
    <row r="19" spans="1:13" ht="12.75" customHeight="1">
      <c r="A19" s="2" t="s">
        <v>3</v>
      </c>
      <c r="B19" s="2" t="s">
        <v>23</v>
      </c>
      <c r="C19" s="29" t="s">
        <v>38</v>
      </c>
      <c r="D19" s="29" t="s">
        <v>20</v>
      </c>
      <c r="E19" s="11">
        <v>810</v>
      </c>
      <c r="F19" s="4">
        <v>1200</v>
      </c>
      <c r="G19" s="4">
        <f t="shared" si="1"/>
        <v>972000</v>
      </c>
      <c r="H19" s="4">
        <v>1125668</v>
      </c>
      <c r="I19" s="44">
        <f t="shared" si="0"/>
        <v>0.86348728044148</v>
      </c>
      <c r="J19" s="63" t="s">
        <v>298</v>
      </c>
      <c r="K19" s="31" t="s">
        <v>244</v>
      </c>
      <c r="L19" s="33">
        <v>694</v>
      </c>
      <c r="M19" s="33">
        <v>1388</v>
      </c>
    </row>
    <row r="20" spans="1:13" ht="12.75" customHeight="1">
      <c r="A20" s="2" t="s">
        <v>3</v>
      </c>
      <c r="B20" s="2" t="s">
        <v>37</v>
      </c>
      <c r="C20" s="1" t="s">
        <v>40</v>
      </c>
      <c r="D20" s="1"/>
      <c r="E20" s="23">
        <v>2851</v>
      </c>
      <c r="F20" s="24">
        <v>258</v>
      </c>
      <c r="G20" s="4">
        <f t="shared" si="1"/>
        <v>735558</v>
      </c>
      <c r="H20" s="4">
        <v>735558</v>
      </c>
      <c r="I20" s="58">
        <f t="shared" si="0"/>
        <v>1</v>
      </c>
      <c r="J20" s="63" t="s">
        <v>299</v>
      </c>
      <c r="K20" s="31" t="s">
        <v>245</v>
      </c>
      <c r="L20" s="34">
        <v>129</v>
      </c>
      <c r="M20" s="34">
        <v>258</v>
      </c>
    </row>
    <row r="21" spans="1:13" ht="12.75" customHeight="1">
      <c r="A21" s="2" t="s">
        <v>3</v>
      </c>
      <c r="B21" s="2" t="s">
        <v>39</v>
      </c>
      <c r="C21" s="1" t="s">
        <v>42</v>
      </c>
      <c r="D21" s="1"/>
      <c r="E21" s="11">
        <v>840.86</v>
      </c>
      <c r="F21" s="4">
        <v>280</v>
      </c>
      <c r="G21" s="4">
        <f t="shared" si="1"/>
        <v>235440.80000000002</v>
      </c>
      <c r="H21" s="4">
        <v>788798</v>
      </c>
      <c r="I21" s="44">
        <f t="shared" si="0"/>
        <v>0.29848047282067147</v>
      </c>
      <c r="J21" s="63" t="s">
        <v>300</v>
      </c>
      <c r="K21" s="31" t="s">
        <v>246</v>
      </c>
      <c r="L21" s="33">
        <v>181</v>
      </c>
      <c r="M21" s="33">
        <v>362</v>
      </c>
    </row>
    <row r="22" spans="1:13" ht="12.75" customHeight="1">
      <c r="A22" s="2" t="s">
        <v>3</v>
      </c>
      <c r="B22" s="2" t="s">
        <v>39</v>
      </c>
      <c r="C22" s="1" t="s">
        <v>43</v>
      </c>
      <c r="D22" s="1"/>
      <c r="E22" s="11">
        <v>1172</v>
      </c>
      <c r="F22" s="4">
        <v>210</v>
      </c>
      <c r="G22" s="4">
        <f t="shared" si="1"/>
        <v>246120</v>
      </c>
      <c r="H22" s="4">
        <v>788798</v>
      </c>
      <c r="I22" s="44">
        <f t="shared" si="0"/>
        <v>0.3120190467014369</v>
      </c>
      <c r="J22" s="63" t="s">
        <v>300</v>
      </c>
      <c r="K22" s="31" t="s">
        <v>246</v>
      </c>
      <c r="L22" s="33">
        <v>181</v>
      </c>
      <c r="M22" s="33">
        <v>362</v>
      </c>
    </row>
    <row r="23" spans="1:13" ht="12.75" customHeight="1">
      <c r="A23" s="2"/>
      <c r="B23" s="2" t="s">
        <v>46</v>
      </c>
      <c r="C23" s="29" t="s">
        <v>44</v>
      </c>
      <c r="D23" s="29" t="s">
        <v>17</v>
      </c>
      <c r="E23" s="11">
        <v>2358</v>
      </c>
      <c r="F23" s="4">
        <v>300</v>
      </c>
      <c r="G23" s="4">
        <f t="shared" si="1"/>
        <v>707400</v>
      </c>
      <c r="H23" s="4">
        <v>767360</v>
      </c>
      <c r="I23" s="44">
        <f t="shared" si="0"/>
        <v>0.9218619683069225</v>
      </c>
      <c r="J23" s="63" t="s">
        <v>301</v>
      </c>
      <c r="K23" s="31" t="s">
        <v>247</v>
      </c>
      <c r="L23" s="33">
        <v>160</v>
      </c>
      <c r="M23" s="33">
        <v>320</v>
      </c>
    </row>
    <row r="24" spans="1:13" ht="12.75" customHeight="1">
      <c r="A24" s="2" t="s">
        <v>3</v>
      </c>
      <c r="B24" s="2" t="s">
        <v>46</v>
      </c>
      <c r="C24" s="29" t="s">
        <v>45</v>
      </c>
      <c r="D24" s="29" t="s">
        <v>35</v>
      </c>
      <c r="E24" s="13">
        <v>1650</v>
      </c>
      <c r="F24" s="27">
        <v>320</v>
      </c>
      <c r="G24" s="4">
        <f t="shared" si="1"/>
        <v>528000</v>
      </c>
      <c r="H24" s="4">
        <v>767360</v>
      </c>
      <c r="I24" s="44">
        <f t="shared" si="0"/>
        <v>0.6880733944954128</v>
      </c>
      <c r="J24" s="63" t="s">
        <v>301</v>
      </c>
      <c r="K24" s="31" t="s">
        <v>247</v>
      </c>
      <c r="L24" s="33">
        <v>160</v>
      </c>
      <c r="M24" s="33">
        <v>320</v>
      </c>
    </row>
    <row r="25" spans="1:13" ht="12.75" customHeight="1">
      <c r="A25" s="2" t="s">
        <v>3</v>
      </c>
      <c r="B25" s="2" t="s">
        <v>50</v>
      </c>
      <c r="C25" s="29" t="s">
        <v>47</v>
      </c>
      <c r="D25" s="29" t="s">
        <v>35</v>
      </c>
      <c r="E25" s="15">
        <v>1836</v>
      </c>
      <c r="F25" s="25">
        <v>410</v>
      </c>
      <c r="G25" s="4">
        <f t="shared" si="1"/>
        <v>752760</v>
      </c>
      <c r="H25" s="4">
        <v>813440</v>
      </c>
      <c r="I25" s="44">
        <f t="shared" si="0"/>
        <v>0.9254032258064516</v>
      </c>
      <c r="J25" s="63" t="s">
        <v>302</v>
      </c>
      <c r="K25" s="31" t="s">
        <v>248</v>
      </c>
      <c r="L25" s="33">
        <v>205</v>
      </c>
      <c r="M25" s="33">
        <v>410</v>
      </c>
    </row>
    <row r="26" spans="1:13" ht="12.75" customHeight="1">
      <c r="A26" s="2"/>
      <c r="B26" s="2" t="s">
        <v>50</v>
      </c>
      <c r="C26" s="29" t="s">
        <v>48</v>
      </c>
      <c r="D26" s="29" t="s">
        <v>19</v>
      </c>
      <c r="E26" s="15">
        <v>1783</v>
      </c>
      <c r="F26" s="16">
        <v>260</v>
      </c>
      <c r="G26" s="4">
        <f t="shared" si="1"/>
        <v>463580</v>
      </c>
      <c r="H26" s="4">
        <v>813440</v>
      </c>
      <c r="I26" s="44">
        <f t="shared" si="0"/>
        <v>0.5699006687647522</v>
      </c>
      <c r="J26" s="63" t="s">
        <v>302</v>
      </c>
      <c r="K26" s="31" t="s">
        <v>248</v>
      </c>
      <c r="L26" s="33">
        <v>205</v>
      </c>
      <c r="M26" s="33">
        <v>410</v>
      </c>
    </row>
    <row r="27" spans="1:13" ht="12.75" customHeight="1">
      <c r="A27" s="2" t="s">
        <v>3</v>
      </c>
      <c r="B27" s="2" t="s">
        <v>50</v>
      </c>
      <c r="C27" s="29" t="s">
        <v>49</v>
      </c>
      <c r="D27" s="29" t="s">
        <v>21</v>
      </c>
      <c r="E27" s="14">
        <v>712</v>
      </c>
      <c r="F27" s="10">
        <v>246</v>
      </c>
      <c r="G27" s="4">
        <f t="shared" si="1"/>
        <v>175152</v>
      </c>
      <c r="H27" s="4">
        <v>813440</v>
      </c>
      <c r="I27" s="44">
        <f t="shared" si="0"/>
        <v>0.2153225806451613</v>
      </c>
      <c r="J27" s="63" t="s">
        <v>302</v>
      </c>
      <c r="K27" s="31" t="s">
        <v>248</v>
      </c>
      <c r="L27" s="33">
        <v>205</v>
      </c>
      <c r="M27" s="33">
        <v>410</v>
      </c>
    </row>
    <row r="28" spans="1:13" ht="12.75" customHeight="1">
      <c r="A28" s="2" t="s">
        <v>3</v>
      </c>
      <c r="B28" s="2" t="s">
        <v>51</v>
      </c>
      <c r="C28" s="3" t="s">
        <v>52</v>
      </c>
      <c r="D28" s="1"/>
      <c r="E28" s="12">
        <v>892.8</v>
      </c>
      <c r="F28" s="5">
        <v>300</v>
      </c>
      <c r="G28" s="4">
        <f t="shared" si="1"/>
        <v>267840</v>
      </c>
      <c r="H28" s="4">
        <v>761068</v>
      </c>
      <c r="I28" s="44">
        <f t="shared" si="0"/>
        <v>0.3519265032822297</v>
      </c>
      <c r="J28" s="63" t="s">
        <v>303</v>
      </c>
      <c r="K28" s="31" t="s">
        <v>249</v>
      </c>
      <c r="L28" s="33">
        <v>154</v>
      </c>
      <c r="M28" s="33">
        <v>308</v>
      </c>
    </row>
    <row r="29" spans="1:13" ht="12.75" customHeight="1">
      <c r="A29" s="2"/>
      <c r="B29" s="2" t="s">
        <v>55</v>
      </c>
      <c r="C29" s="29" t="s">
        <v>53</v>
      </c>
      <c r="D29" s="29" t="s">
        <v>17</v>
      </c>
      <c r="E29" s="13">
        <v>1900</v>
      </c>
      <c r="F29" s="9">
        <v>200</v>
      </c>
      <c r="G29" s="4">
        <f t="shared" si="1"/>
        <v>380000</v>
      </c>
      <c r="H29" s="4">
        <v>736580</v>
      </c>
      <c r="I29" s="44">
        <f t="shared" si="0"/>
        <v>0.5158977979309783</v>
      </c>
      <c r="J29" s="63" t="s">
        <v>304</v>
      </c>
      <c r="K29" s="31" t="s">
        <v>250</v>
      </c>
      <c r="L29" s="33">
        <v>130</v>
      </c>
      <c r="M29" s="33">
        <v>260</v>
      </c>
    </row>
    <row r="30" spans="1:13" ht="12.75" customHeight="1">
      <c r="A30" s="2" t="s">
        <v>3</v>
      </c>
      <c r="B30" s="2" t="s">
        <v>55</v>
      </c>
      <c r="C30" s="29" t="s">
        <v>54</v>
      </c>
      <c r="D30" s="29" t="s">
        <v>35</v>
      </c>
      <c r="E30" s="59">
        <v>2833</v>
      </c>
      <c r="F30" s="16">
        <v>250</v>
      </c>
      <c r="G30" s="4">
        <f t="shared" si="1"/>
        <v>708250</v>
      </c>
      <c r="H30" s="4">
        <v>736580</v>
      </c>
      <c r="I30" s="44">
        <f t="shared" si="0"/>
        <v>0.9615384615384616</v>
      </c>
      <c r="J30" s="63" t="s">
        <v>304</v>
      </c>
      <c r="K30" s="31" t="s">
        <v>250</v>
      </c>
      <c r="L30" s="33">
        <v>130</v>
      </c>
      <c r="M30" s="33">
        <v>260</v>
      </c>
    </row>
    <row r="31" spans="1:13" ht="12.75" customHeight="1">
      <c r="A31" s="2"/>
      <c r="B31" s="2" t="s">
        <v>60</v>
      </c>
      <c r="C31" s="29" t="s">
        <v>56</v>
      </c>
      <c r="D31" s="29" t="s">
        <v>17</v>
      </c>
      <c r="E31" s="15">
        <v>1015.2</v>
      </c>
      <c r="F31" s="16">
        <v>250</v>
      </c>
      <c r="G31" s="4">
        <f t="shared" si="1"/>
        <v>253800</v>
      </c>
      <c r="H31" s="4">
        <v>804942</v>
      </c>
      <c r="I31" s="44">
        <f t="shared" si="0"/>
        <v>0.3153022205326595</v>
      </c>
      <c r="J31" s="63" t="s">
        <v>306</v>
      </c>
      <c r="K31" s="31" t="s">
        <v>254</v>
      </c>
      <c r="L31" s="33">
        <v>197</v>
      </c>
      <c r="M31" s="33">
        <v>394</v>
      </c>
    </row>
    <row r="32" spans="1:13" ht="12.75" customHeight="1">
      <c r="A32" s="2" t="s">
        <v>3</v>
      </c>
      <c r="B32" s="2" t="s">
        <v>60</v>
      </c>
      <c r="C32" s="29" t="s">
        <v>57</v>
      </c>
      <c r="D32" s="29" t="s">
        <v>21</v>
      </c>
      <c r="E32" s="15">
        <v>1255</v>
      </c>
      <c r="F32" s="16">
        <v>250</v>
      </c>
      <c r="G32" s="4">
        <f t="shared" si="1"/>
        <v>313750</v>
      </c>
      <c r="H32" s="4">
        <v>804942</v>
      </c>
      <c r="I32" s="44">
        <f t="shared" si="0"/>
        <v>0.38977963629677664</v>
      </c>
      <c r="J32" s="63" t="s">
        <v>306</v>
      </c>
      <c r="K32" s="31" t="s">
        <v>254</v>
      </c>
      <c r="L32" s="33">
        <v>197</v>
      </c>
      <c r="M32" s="33">
        <v>394</v>
      </c>
    </row>
    <row r="33" spans="1:13" ht="12.75" customHeight="1">
      <c r="A33" s="2" t="s">
        <v>3</v>
      </c>
      <c r="B33" s="2" t="s">
        <v>60</v>
      </c>
      <c r="C33" s="29" t="s">
        <v>58</v>
      </c>
      <c r="D33" s="29" t="s">
        <v>35</v>
      </c>
      <c r="E33" s="30">
        <v>1629</v>
      </c>
      <c r="F33" s="26">
        <v>394</v>
      </c>
      <c r="G33" s="4">
        <f t="shared" si="1"/>
        <v>641826</v>
      </c>
      <c r="H33" s="4">
        <v>804942</v>
      </c>
      <c r="I33" s="44">
        <f t="shared" si="0"/>
        <v>0.7973568281938326</v>
      </c>
      <c r="J33" s="63" t="s">
        <v>306</v>
      </c>
      <c r="K33" s="31" t="s">
        <v>254</v>
      </c>
      <c r="L33" s="33">
        <v>197</v>
      </c>
      <c r="M33" s="33">
        <v>394</v>
      </c>
    </row>
    <row r="34" spans="1:13" ht="12.75" customHeight="1">
      <c r="A34" s="2"/>
      <c r="B34" s="2" t="s">
        <v>60</v>
      </c>
      <c r="C34" s="29" t="s">
        <v>59</v>
      </c>
      <c r="D34" s="29" t="s">
        <v>17</v>
      </c>
      <c r="E34" s="49"/>
      <c r="F34" s="50"/>
      <c r="G34" s="51"/>
      <c r="H34" s="4">
        <v>804942</v>
      </c>
      <c r="I34" s="55"/>
      <c r="J34" s="63" t="s">
        <v>241</v>
      </c>
      <c r="K34" s="31" t="s">
        <v>254</v>
      </c>
      <c r="L34" s="33">
        <v>197</v>
      </c>
      <c r="M34" s="33">
        <v>394</v>
      </c>
    </row>
    <row r="35" spans="1:13" ht="12.75" customHeight="1">
      <c r="A35" s="42" t="s">
        <v>392</v>
      </c>
      <c r="B35" s="42" t="s">
        <v>393</v>
      </c>
      <c r="C35" s="64" t="s">
        <v>394</v>
      </c>
      <c r="D35" s="64" t="s">
        <v>390</v>
      </c>
      <c r="E35" s="15" t="s">
        <v>395</v>
      </c>
      <c r="F35" s="16" t="s">
        <v>395</v>
      </c>
      <c r="G35" s="16">
        <v>478500</v>
      </c>
      <c r="H35" s="16">
        <v>851958</v>
      </c>
      <c r="I35" s="47">
        <f>G35/H35</f>
        <v>0.5616474051537752</v>
      </c>
      <c r="J35" s="63" t="s">
        <v>307</v>
      </c>
      <c r="L35"/>
      <c r="M35"/>
    </row>
    <row r="36" spans="1:13" ht="12.75" customHeight="1">
      <c r="A36" s="2" t="s">
        <v>3</v>
      </c>
      <c r="B36" s="2" t="s">
        <v>61</v>
      </c>
      <c r="C36" s="1" t="s">
        <v>62</v>
      </c>
      <c r="D36" s="1"/>
      <c r="E36" s="11">
        <v>1750</v>
      </c>
      <c r="F36" s="24">
        <v>486</v>
      </c>
      <c r="G36" s="4">
        <f t="shared" si="1"/>
        <v>850500</v>
      </c>
      <c r="H36" s="4">
        <v>851958</v>
      </c>
      <c r="I36" s="44">
        <f t="shared" si="0"/>
        <v>0.9982886480319453</v>
      </c>
      <c r="J36" s="63" t="s">
        <v>307</v>
      </c>
      <c r="K36" s="31" t="s">
        <v>255</v>
      </c>
      <c r="L36" s="33">
        <v>243</v>
      </c>
      <c r="M36" s="33">
        <v>486</v>
      </c>
    </row>
    <row r="37" spans="1:13" ht="12.75" customHeight="1">
      <c r="A37" s="2"/>
      <c r="B37" s="2" t="s">
        <v>67</v>
      </c>
      <c r="C37" s="29" t="s">
        <v>63</v>
      </c>
      <c r="D37" s="29" t="s">
        <v>17</v>
      </c>
      <c r="E37" s="11">
        <v>550.8</v>
      </c>
      <c r="F37" s="4">
        <v>300</v>
      </c>
      <c r="G37" s="4">
        <f t="shared" si="1"/>
        <v>165240</v>
      </c>
      <c r="H37" s="4">
        <v>759088</v>
      </c>
      <c r="I37" s="44">
        <f t="shared" si="0"/>
        <v>0.2176822713572076</v>
      </c>
      <c r="J37" s="63" t="s">
        <v>308</v>
      </c>
      <c r="K37" s="31" t="s">
        <v>256</v>
      </c>
      <c r="L37" s="33">
        <v>152</v>
      </c>
      <c r="M37" s="33">
        <v>304</v>
      </c>
    </row>
    <row r="38" spans="1:13" ht="12.75" customHeight="1">
      <c r="A38" s="2"/>
      <c r="B38" s="2" t="s">
        <v>67</v>
      </c>
      <c r="C38" s="29" t="s">
        <v>64</v>
      </c>
      <c r="D38" s="29" t="s">
        <v>17</v>
      </c>
      <c r="E38" s="49"/>
      <c r="F38" s="50"/>
      <c r="G38" s="51"/>
      <c r="H38" s="4">
        <v>759088</v>
      </c>
      <c r="I38" s="44">
        <f t="shared" si="0"/>
        <v>0</v>
      </c>
      <c r="J38" s="63" t="s">
        <v>241</v>
      </c>
      <c r="K38" s="31" t="s">
        <v>256</v>
      </c>
      <c r="L38" s="33">
        <v>152</v>
      </c>
      <c r="M38" s="33">
        <v>304</v>
      </c>
    </row>
    <row r="39" spans="1:13" ht="12.75" customHeight="1">
      <c r="A39" s="2" t="s">
        <v>3</v>
      </c>
      <c r="B39" s="2" t="s">
        <v>67</v>
      </c>
      <c r="C39" s="29" t="s">
        <v>65</v>
      </c>
      <c r="D39" s="29" t="s">
        <v>35</v>
      </c>
      <c r="E39" s="13">
        <v>2300</v>
      </c>
      <c r="F39" s="27">
        <v>304</v>
      </c>
      <c r="G39" s="9">
        <f t="shared" si="1"/>
        <v>699200</v>
      </c>
      <c r="H39" s="4">
        <v>759088</v>
      </c>
      <c r="I39" s="44">
        <f t="shared" si="0"/>
        <v>0.92110532639167</v>
      </c>
      <c r="J39" s="63" t="s">
        <v>308</v>
      </c>
      <c r="K39" s="31" t="s">
        <v>256</v>
      </c>
      <c r="L39" s="33">
        <v>152</v>
      </c>
      <c r="M39" s="33">
        <v>304</v>
      </c>
    </row>
    <row r="40" spans="1:13" ht="12.75" customHeight="1">
      <c r="A40" s="2"/>
      <c r="B40" s="2" t="s">
        <v>67</v>
      </c>
      <c r="C40" s="29" t="s">
        <v>66</v>
      </c>
      <c r="D40" s="29" t="s">
        <v>17</v>
      </c>
      <c r="E40" s="54"/>
      <c r="F40" s="55"/>
      <c r="G40" s="55"/>
      <c r="H40" s="53">
        <v>759088</v>
      </c>
      <c r="I40" s="55"/>
      <c r="J40" s="63" t="s">
        <v>241</v>
      </c>
      <c r="K40" s="31" t="s">
        <v>256</v>
      </c>
      <c r="L40" s="33">
        <v>152</v>
      </c>
      <c r="M40" s="33">
        <v>304</v>
      </c>
    </row>
    <row r="41" spans="1:13" ht="12.75" customHeight="1">
      <c r="A41" s="2" t="s">
        <v>3</v>
      </c>
      <c r="B41" s="2" t="s">
        <v>70</v>
      </c>
      <c r="C41" s="29" t="s">
        <v>68</v>
      </c>
      <c r="D41" s="29" t="s">
        <v>35</v>
      </c>
      <c r="E41" s="15">
        <v>1940</v>
      </c>
      <c r="F41" s="16">
        <v>388</v>
      </c>
      <c r="G41" s="16">
        <f t="shared" si="1"/>
        <v>752720</v>
      </c>
      <c r="H41" s="53">
        <v>801996</v>
      </c>
      <c r="I41" s="44">
        <f t="shared" si="0"/>
        <v>0.9385582970488631</v>
      </c>
      <c r="J41" s="63" t="s">
        <v>309</v>
      </c>
      <c r="K41" s="31" t="s">
        <v>257</v>
      </c>
      <c r="L41" s="33">
        <v>194</v>
      </c>
      <c r="M41" s="33">
        <v>388</v>
      </c>
    </row>
    <row r="42" spans="1:13" ht="12.75" customHeight="1">
      <c r="A42" s="2"/>
      <c r="B42" s="2" t="s">
        <v>70</v>
      </c>
      <c r="C42" s="29" t="s">
        <v>69</v>
      </c>
      <c r="D42" s="29" t="s">
        <v>17</v>
      </c>
      <c r="E42" s="60">
        <v>2067</v>
      </c>
      <c r="F42" s="61">
        <v>388</v>
      </c>
      <c r="G42" s="10">
        <f t="shared" si="1"/>
        <v>801996</v>
      </c>
      <c r="H42" s="4">
        <v>801996</v>
      </c>
      <c r="I42" s="58">
        <f t="shared" si="0"/>
        <v>1</v>
      </c>
      <c r="J42" s="63" t="s">
        <v>309</v>
      </c>
      <c r="K42" s="31" t="s">
        <v>257</v>
      </c>
      <c r="L42" s="33">
        <v>194</v>
      </c>
      <c r="M42" s="33">
        <v>388</v>
      </c>
    </row>
    <row r="43" spans="1:13" ht="12.75" customHeight="1">
      <c r="A43" s="2" t="s">
        <v>3</v>
      </c>
      <c r="B43" s="2" t="s">
        <v>77</v>
      </c>
      <c r="C43" s="29" t="s">
        <v>71</v>
      </c>
      <c r="D43" s="29" t="s">
        <v>18</v>
      </c>
      <c r="E43" s="11">
        <v>972</v>
      </c>
      <c r="F43" s="4">
        <v>700</v>
      </c>
      <c r="G43" s="4">
        <f t="shared" si="1"/>
        <v>680400</v>
      </c>
      <c r="H43" s="4">
        <v>973780</v>
      </c>
      <c r="I43" s="44">
        <f t="shared" si="0"/>
        <v>0.6987204502043582</v>
      </c>
      <c r="J43" s="63" t="s">
        <v>310</v>
      </c>
      <c r="K43" s="31" t="s">
        <v>350</v>
      </c>
      <c r="L43" s="33">
        <v>362</v>
      </c>
      <c r="M43" s="33">
        <v>724</v>
      </c>
    </row>
    <row r="44" spans="1:13" ht="12.75" customHeight="1">
      <c r="A44" s="2"/>
      <c r="B44" s="2" t="s">
        <v>77</v>
      </c>
      <c r="C44" s="29" t="s">
        <v>72</v>
      </c>
      <c r="D44" s="29" t="s">
        <v>17</v>
      </c>
      <c r="E44" s="23">
        <v>1345</v>
      </c>
      <c r="F44" s="24">
        <v>724</v>
      </c>
      <c r="G44" s="4">
        <f t="shared" si="1"/>
        <v>973780</v>
      </c>
      <c r="H44" s="4">
        <v>973780</v>
      </c>
      <c r="I44" s="58">
        <f t="shared" si="0"/>
        <v>1</v>
      </c>
      <c r="J44" s="63" t="s">
        <v>310</v>
      </c>
      <c r="K44" s="31" t="s">
        <v>350</v>
      </c>
      <c r="L44" s="33">
        <v>362</v>
      </c>
      <c r="M44" s="33">
        <v>724</v>
      </c>
    </row>
    <row r="45" spans="1:13" ht="12.75" customHeight="1">
      <c r="A45" s="2"/>
      <c r="B45" s="2" t="s">
        <v>77</v>
      </c>
      <c r="C45" s="29" t="s">
        <v>73</v>
      </c>
      <c r="D45" s="29" t="s">
        <v>19</v>
      </c>
      <c r="E45" s="11">
        <v>1186</v>
      </c>
      <c r="F45" s="4">
        <v>400</v>
      </c>
      <c r="G45" s="4">
        <f t="shared" si="1"/>
        <v>474400</v>
      </c>
      <c r="H45" s="4">
        <v>973780</v>
      </c>
      <c r="I45" s="44">
        <f t="shared" si="0"/>
        <v>0.48717369426359136</v>
      </c>
      <c r="J45" s="63" t="s">
        <v>310</v>
      </c>
      <c r="K45" s="31" t="s">
        <v>350</v>
      </c>
      <c r="L45" s="33">
        <v>362</v>
      </c>
      <c r="M45" s="33">
        <v>724</v>
      </c>
    </row>
    <row r="46" spans="1:13" ht="12.75" customHeight="1">
      <c r="A46" s="2"/>
      <c r="B46" s="2" t="s">
        <v>77</v>
      </c>
      <c r="C46" s="29" t="s">
        <v>74</v>
      </c>
      <c r="D46" s="29" t="s">
        <v>17</v>
      </c>
      <c r="E46" s="23">
        <v>1345</v>
      </c>
      <c r="F46" s="24">
        <v>724</v>
      </c>
      <c r="G46" s="4">
        <f t="shared" si="1"/>
        <v>973780</v>
      </c>
      <c r="H46" s="4">
        <v>973780</v>
      </c>
      <c r="I46" s="58">
        <f t="shared" si="0"/>
        <v>1</v>
      </c>
      <c r="J46" s="63" t="s">
        <v>310</v>
      </c>
      <c r="K46" s="31" t="s">
        <v>350</v>
      </c>
      <c r="L46" s="33">
        <v>362</v>
      </c>
      <c r="M46" s="33">
        <v>724</v>
      </c>
    </row>
    <row r="47" spans="1:13" ht="12.75" customHeight="1">
      <c r="A47" s="2" t="s">
        <v>3</v>
      </c>
      <c r="B47" s="2" t="s">
        <v>77</v>
      </c>
      <c r="C47" s="29" t="s">
        <v>75</v>
      </c>
      <c r="D47" s="29" t="s">
        <v>21</v>
      </c>
      <c r="E47" s="11">
        <v>551</v>
      </c>
      <c r="F47" s="4">
        <v>600</v>
      </c>
      <c r="G47" s="4">
        <f t="shared" si="1"/>
        <v>330600</v>
      </c>
      <c r="H47" s="4">
        <v>973780</v>
      </c>
      <c r="I47" s="44">
        <f t="shared" si="0"/>
        <v>0.3395017355049395</v>
      </c>
      <c r="J47" s="63" t="s">
        <v>310</v>
      </c>
      <c r="K47" s="31" t="s">
        <v>350</v>
      </c>
      <c r="L47" s="33">
        <v>362</v>
      </c>
      <c r="M47" s="33">
        <v>724</v>
      </c>
    </row>
    <row r="48" spans="1:13" ht="12.75" customHeight="1">
      <c r="A48" s="2" t="s">
        <v>3</v>
      </c>
      <c r="B48" s="2" t="s">
        <v>77</v>
      </c>
      <c r="C48" s="29" t="s">
        <v>76</v>
      </c>
      <c r="D48" s="29" t="s">
        <v>20</v>
      </c>
      <c r="E48" s="23">
        <v>1345</v>
      </c>
      <c r="F48" s="24">
        <v>724</v>
      </c>
      <c r="G48" s="4">
        <f t="shared" si="1"/>
        <v>973780</v>
      </c>
      <c r="H48" s="4">
        <v>973780</v>
      </c>
      <c r="I48" s="58">
        <f t="shared" si="0"/>
        <v>1</v>
      </c>
      <c r="J48" s="63" t="s">
        <v>310</v>
      </c>
      <c r="K48" s="31" t="s">
        <v>350</v>
      </c>
      <c r="L48" s="33">
        <v>362</v>
      </c>
      <c r="M48" s="33">
        <v>724</v>
      </c>
    </row>
    <row r="49" spans="1:13" ht="12.75" customHeight="1">
      <c r="A49" s="2" t="s">
        <v>3</v>
      </c>
      <c r="B49" s="2" t="s">
        <v>81</v>
      </c>
      <c r="C49" s="29" t="s">
        <v>78</v>
      </c>
      <c r="D49" s="35" t="s">
        <v>116</v>
      </c>
      <c r="E49" s="11">
        <v>2808</v>
      </c>
      <c r="F49" s="4">
        <v>256</v>
      </c>
      <c r="G49" s="4">
        <f t="shared" si="1"/>
        <v>718848</v>
      </c>
      <c r="H49" s="4">
        <v>734464</v>
      </c>
      <c r="I49" s="44">
        <f t="shared" si="0"/>
        <v>0.978738236319275</v>
      </c>
      <c r="J49" s="63" t="s">
        <v>311</v>
      </c>
      <c r="K49" s="31" t="s">
        <v>258</v>
      </c>
      <c r="L49" s="33">
        <v>128</v>
      </c>
      <c r="M49" s="33">
        <v>256</v>
      </c>
    </row>
    <row r="50" spans="1:13" ht="12.75" customHeight="1">
      <c r="A50" s="2" t="s">
        <v>3</v>
      </c>
      <c r="B50" s="2" t="s">
        <v>81</v>
      </c>
      <c r="C50" s="29" t="s">
        <v>80</v>
      </c>
      <c r="D50" s="29" t="s">
        <v>35</v>
      </c>
      <c r="E50" s="23">
        <v>2869</v>
      </c>
      <c r="F50" s="24">
        <v>256</v>
      </c>
      <c r="G50" s="4">
        <f t="shared" si="1"/>
        <v>734464</v>
      </c>
      <c r="H50" s="4">
        <v>734464</v>
      </c>
      <c r="I50" s="58">
        <f t="shared" si="0"/>
        <v>1</v>
      </c>
      <c r="J50" s="63" t="s">
        <v>311</v>
      </c>
      <c r="K50" s="31" t="s">
        <v>258</v>
      </c>
      <c r="L50" s="33">
        <v>128</v>
      </c>
      <c r="M50" s="33">
        <v>256</v>
      </c>
    </row>
    <row r="51" spans="1:13" ht="12.75" customHeight="1">
      <c r="A51" s="2" t="s">
        <v>3</v>
      </c>
      <c r="B51" s="2" t="s">
        <v>84</v>
      </c>
      <c r="C51" s="29" t="s">
        <v>82</v>
      </c>
      <c r="D51" s="29" t="s">
        <v>35</v>
      </c>
      <c r="E51" s="11">
        <v>2760</v>
      </c>
      <c r="F51" s="24">
        <v>266</v>
      </c>
      <c r="G51" s="9">
        <f t="shared" si="1"/>
        <v>734160</v>
      </c>
      <c r="H51" s="4">
        <v>739746</v>
      </c>
      <c r="I51" s="44">
        <f t="shared" si="0"/>
        <v>0.9924487594390508</v>
      </c>
      <c r="J51" s="63" t="s">
        <v>312</v>
      </c>
      <c r="K51" s="31" t="s">
        <v>259</v>
      </c>
      <c r="L51" s="33">
        <v>133</v>
      </c>
      <c r="M51" s="33">
        <v>266</v>
      </c>
    </row>
    <row r="52" spans="1:13" ht="12.75" customHeight="1">
      <c r="A52" s="2"/>
      <c r="B52" s="2" t="s">
        <v>84</v>
      </c>
      <c r="C52" s="29" t="s">
        <v>83</v>
      </c>
      <c r="D52" s="29" t="s">
        <v>17</v>
      </c>
      <c r="E52" s="11">
        <v>1500</v>
      </c>
      <c r="F52" s="24">
        <v>266</v>
      </c>
      <c r="G52" s="9">
        <f t="shared" si="1"/>
        <v>399000</v>
      </c>
      <c r="H52" s="4">
        <v>739746</v>
      </c>
      <c r="I52" s="44">
        <f t="shared" si="0"/>
        <v>0.5393743257820928</v>
      </c>
      <c r="J52" s="63" t="s">
        <v>312</v>
      </c>
      <c r="K52" s="31" t="s">
        <v>259</v>
      </c>
      <c r="L52" s="33">
        <v>133</v>
      </c>
      <c r="M52" s="33">
        <v>266</v>
      </c>
    </row>
    <row r="53" spans="1:13" ht="12.75" customHeight="1">
      <c r="A53" s="2"/>
      <c r="B53" s="2" t="s">
        <v>89</v>
      </c>
      <c r="C53" s="29" t="s">
        <v>85</v>
      </c>
      <c r="D53" s="29" t="s">
        <v>17</v>
      </c>
      <c r="E53" s="11">
        <v>1512</v>
      </c>
      <c r="F53" s="4">
        <v>500</v>
      </c>
      <c r="G53" s="9">
        <f t="shared" si="1"/>
        <v>756000</v>
      </c>
      <c r="H53" s="4">
        <v>859000</v>
      </c>
      <c r="I53" s="44">
        <f t="shared" si="0"/>
        <v>0.880093131548312</v>
      </c>
      <c r="J53" s="63" t="s">
        <v>313</v>
      </c>
      <c r="K53" s="31" t="s">
        <v>260</v>
      </c>
      <c r="L53" s="33">
        <v>250</v>
      </c>
      <c r="M53" s="33">
        <v>500</v>
      </c>
    </row>
    <row r="54" spans="1:13" ht="12.75" customHeight="1">
      <c r="A54" s="2" t="s">
        <v>3</v>
      </c>
      <c r="B54" s="2" t="s">
        <v>89</v>
      </c>
      <c r="C54" s="29" t="s">
        <v>86</v>
      </c>
      <c r="D54" s="29" t="s">
        <v>35</v>
      </c>
      <c r="E54" s="23">
        <v>1718</v>
      </c>
      <c r="F54" s="4">
        <v>400</v>
      </c>
      <c r="G54" s="9">
        <f t="shared" si="1"/>
        <v>687200</v>
      </c>
      <c r="H54" s="4">
        <v>859000</v>
      </c>
      <c r="I54" s="44">
        <f t="shared" si="0"/>
        <v>0.8</v>
      </c>
      <c r="J54" s="63" t="s">
        <v>313</v>
      </c>
      <c r="K54" s="31" t="s">
        <v>260</v>
      </c>
      <c r="L54" s="33">
        <v>250</v>
      </c>
      <c r="M54" s="33">
        <v>500</v>
      </c>
    </row>
    <row r="55" spans="1:13" ht="12.75" customHeight="1">
      <c r="A55" s="2"/>
      <c r="B55" s="2" t="s">
        <v>89</v>
      </c>
      <c r="C55" s="29" t="s">
        <v>87</v>
      </c>
      <c r="D55" s="29" t="s">
        <v>20</v>
      </c>
      <c r="E55" s="23">
        <v>1718</v>
      </c>
      <c r="F55" s="24">
        <v>500</v>
      </c>
      <c r="G55" s="9">
        <f t="shared" si="1"/>
        <v>859000</v>
      </c>
      <c r="H55" s="4">
        <v>859000</v>
      </c>
      <c r="I55" s="58">
        <f t="shared" si="0"/>
        <v>1</v>
      </c>
      <c r="J55" s="63" t="s">
        <v>313</v>
      </c>
      <c r="K55" s="31" t="s">
        <v>260</v>
      </c>
      <c r="L55" s="33">
        <v>250</v>
      </c>
      <c r="M55" s="33">
        <v>500</v>
      </c>
    </row>
    <row r="56" spans="1:13" ht="12.75" customHeight="1">
      <c r="A56" s="2" t="s">
        <v>3</v>
      </c>
      <c r="B56" s="2" t="s">
        <v>89</v>
      </c>
      <c r="C56" s="29" t="s">
        <v>88</v>
      </c>
      <c r="D56" s="29" t="s">
        <v>17</v>
      </c>
      <c r="E56" s="23">
        <v>1718</v>
      </c>
      <c r="F56" s="24">
        <v>500</v>
      </c>
      <c r="G56" s="9">
        <f t="shared" si="1"/>
        <v>859000</v>
      </c>
      <c r="H56" s="4">
        <v>859000</v>
      </c>
      <c r="I56" s="58">
        <f t="shared" si="0"/>
        <v>1</v>
      </c>
      <c r="J56" s="63" t="s">
        <v>313</v>
      </c>
      <c r="K56" s="31" t="s">
        <v>260</v>
      </c>
      <c r="L56" s="33">
        <v>250</v>
      </c>
      <c r="M56" s="33">
        <v>500</v>
      </c>
    </row>
    <row r="57" spans="1:13" ht="12.75" customHeight="1">
      <c r="A57" s="2" t="s">
        <v>3</v>
      </c>
      <c r="B57" s="20" t="s">
        <v>90</v>
      </c>
      <c r="C57" s="29" t="s">
        <v>91</v>
      </c>
      <c r="D57" s="29" t="s">
        <v>92</v>
      </c>
      <c r="E57" s="11">
        <v>871.2</v>
      </c>
      <c r="F57" s="4">
        <v>150</v>
      </c>
      <c r="G57" s="9">
        <f t="shared" si="1"/>
        <v>130680</v>
      </c>
      <c r="H57" s="4">
        <v>694734</v>
      </c>
      <c r="I57" s="44">
        <f t="shared" si="0"/>
        <v>0.18810076950314797</v>
      </c>
      <c r="J57" s="63" t="s">
        <v>314</v>
      </c>
      <c r="K57" s="31" t="s">
        <v>276</v>
      </c>
      <c r="L57" s="33">
        <v>89</v>
      </c>
      <c r="M57" s="33">
        <v>178</v>
      </c>
    </row>
    <row r="58" spans="1:13" ht="12.75" customHeight="1">
      <c r="A58" s="2"/>
      <c r="B58" s="20" t="s">
        <v>90</v>
      </c>
      <c r="C58" s="29" t="s">
        <v>93</v>
      </c>
      <c r="D58" s="29" t="s">
        <v>20</v>
      </c>
      <c r="E58" s="11">
        <v>3708</v>
      </c>
      <c r="F58" s="24">
        <v>178</v>
      </c>
      <c r="G58" s="9">
        <f t="shared" si="1"/>
        <v>660024</v>
      </c>
      <c r="H58" s="4">
        <v>694734</v>
      </c>
      <c r="I58" s="44">
        <f t="shared" si="0"/>
        <v>0.9500384319754035</v>
      </c>
      <c r="J58" s="63" t="s">
        <v>314</v>
      </c>
      <c r="K58" s="31" t="s">
        <v>276</v>
      </c>
      <c r="L58" s="33">
        <v>89</v>
      </c>
      <c r="M58" s="33">
        <v>178</v>
      </c>
    </row>
    <row r="59" spans="1:13" ht="12.75" customHeight="1">
      <c r="A59" s="2" t="s">
        <v>3</v>
      </c>
      <c r="B59" s="20" t="s">
        <v>97</v>
      </c>
      <c r="C59" s="29" t="s">
        <v>94</v>
      </c>
      <c r="D59" s="29" t="s">
        <v>18</v>
      </c>
      <c r="E59" s="11">
        <v>1316.58</v>
      </c>
      <c r="F59" s="4">
        <v>425</v>
      </c>
      <c r="G59" s="9">
        <f t="shared" si="1"/>
        <v>559546.5</v>
      </c>
      <c r="H59" s="4">
        <v>838580</v>
      </c>
      <c r="I59" s="44">
        <f t="shared" si="0"/>
        <v>0.6672547640058194</v>
      </c>
      <c r="J59" s="63" t="s">
        <v>315</v>
      </c>
      <c r="K59" s="31" t="s">
        <v>261</v>
      </c>
      <c r="L59" s="33">
        <v>230</v>
      </c>
      <c r="M59" s="33">
        <v>460</v>
      </c>
    </row>
    <row r="60" spans="1:13" ht="12.75" customHeight="1">
      <c r="A60" s="2"/>
      <c r="B60" s="20" t="s">
        <v>97</v>
      </c>
      <c r="C60" s="29" t="s">
        <v>95</v>
      </c>
      <c r="D60" s="29" t="s">
        <v>19</v>
      </c>
      <c r="E60" s="11">
        <v>1555</v>
      </c>
      <c r="F60" s="4">
        <v>300</v>
      </c>
      <c r="G60" s="9">
        <f t="shared" si="1"/>
        <v>466500</v>
      </c>
      <c r="H60" s="4">
        <v>838580</v>
      </c>
      <c r="I60" s="44">
        <f t="shared" si="0"/>
        <v>0.5562975506212884</v>
      </c>
      <c r="J60" s="63" t="s">
        <v>315</v>
      </c>
      <c r="K60" s="31" t="s">
        <v>261</v>
      </c>
      <c r="L60" s="33">
        <v>230</v>
      </c>
      <c r="M60" s="33">
        <v>460</v>
      </c>
    </row>
    <row r="61" spans="1:13" ht="12.75" customHeight="1">
      <c r="A61" s="2" t="s">
        <v>3</v>
      </c>
      <c r="B61" s="20" t="s">
        <v>97</v>
      </c>
      <c r="C61" s="29" t="s">
        <v>96</v>
      </c>
      <c r="D61" s="29" t="s">
        <v>92</v>
      </c>
      <c r="E61" s="11">
        <v>1800</v>
      </c>
      <c r="F61" s="4">
        <v>400</v>
      </c>
      <c r="G61" s="9">
        <f t="shared" si="1"/>
        <v>720000</v>
      </c>
      <c r="H61" s="4">
        <v>838580</v>
      </c>
      <c r="I61" s="44">
        <f t="shared" si="0"/>
        <v>0.8585942903479692</v>
      </c>
      <c r="J61" s="63" t="s">
        <v>315</v>
      </c>
      <c r="K61" s="31" t="s">
        <v>261</v>
      </c>
      <c r="L61" s="33">
        <v>230</v>
      </c>
      <c r="M61" s="33">
        <v>460</v>
      </c>
    </row>
    <row r="62" spans="1:13" ht="12.75" customHeight="1">
      <c r="A62" s="2"/>
      <c r="B62" s="20" t="s">
        <v>100</v>
      </c>
      <c r="C62" s="29" t="s">
        <v>98</v>
      </c>
      <c r="D62" s="29" t="s">
        <v>17</v>
      </c>
      <c r="E62" s="11">
        <v>2600</v>
      </c>
      <c r="F62" s="4">
        <v>200</v>
      </c>
      <c r="G62" s="9">
        <f t="shared" si="1"/>
        <v>520000</v>
      </c>
      <c r="H62" s="4">
        <v>720252</v>
      </c>
      <c r="I62" s="44">
        <f t="shared" si="0"/>
        <v>0.7219695328857122</v>
      </c>
      <c r="J62" s="63" t="s">
        <v>316</v>
      </c>
      <c r="K62" s="31" t="s">
        <v>262</v>
      </c>
      <c r="L62" s="33">
        <v>114</v>
      </c>
      <c r="M62" s="33">
        <v>228</v>
      </c>
    </row>
    <row r="63" spans="1:13" ht="12.75" customHeight="1">
      <c r="A63" s="2" t="s">
        <v>3</v>
      </c>
      <c r="B63" s="20" t="s">
        <v>100</v>
      </c>
      <c r="C63" s="29" t="s">
        <v>99</v>
      </c>
      <c r="D63" s="29" t="s">
        <v>35</v>
      </c>
      <c r="E63" s="11">
        <v>2900</v>
      </c>
      <c r="F63" s="24">
        <v>228</v>
      </c>
      <c r="G63" s="9">
        <f t="shared" si="1"/>
        <v>661200</v>
      </c>
      <c r="H63" s="4">
        <v>720252</v>
      </c>
      <c r="I63" s="44">
        <f t="shared" si="0"/>
        <v>0.9180120291231403</v>
      </c>
      <c r="J63" s="63" t="s">
        <v>316</v>
      </c>
      <c r="K63" s="31" t="s">
        <v>262</v>
      </c>
      <c r="L63" s="33">
        <v>114</v>
      </c>
      <c r="M63" s="33">
        <v>228</v>
      </c>
    </row>
    <row r="64" spans="1:13" ht="12.75" customHeight="1">
      <c r="A64" s="2" t="s">
        <v>3</v>
      </c>
      <c r="B64" s="20" t="s">
        <v>105</v>
      </c>
      <c r="C64" s="29" t="s">
        <v>101</v>
      </c>
      <c r="D64" s="29" t="s">
        <v>92</v>
      </c>
      <c r="E64" s="11">
        <v>1896</v>
      </c>
      <c r="F64" s="24">
        <v>348</v>
      </c>
      <c r="G64" s="9">
        <f t="shared" si="1"/>
        <v>659808</v>
      </c>
      <c r="H64" s="4">
        <v>781608</v>
      </c>
      <c r="I64" s="44">
        <f t="shared" si="0"/>
        <v>0.8441674087266251</v>
      </c>
      <c r="J64" s="63" t="s">
        <v>317</v>
      </c>
      <c r="K64" s="31" t="s">
        <v>263</v>
      </c>
      <c r="L64" s="33">
        <v>174</v>
      </c>
      <c r="M64" s="33">
        <v>348</v>
      </c>
    </row>
    <row r="65" spans="1:13" ht="12.75" customHeight="1">
      <c r="A65" s="2" t="s">
        <v>3</v>
      </c>
      <c r="B65" s="20" t="s">
        <v>105</v>
      </c>
      <c r="C65" s="29" t="s">
        <v>102</v>
      </c>
      <c r="D65" s="29" t="s">
        <v>20</v>
      </c>
      <c r="E65" s="11">
        <v>2070</v>
      </c>
      <c r="F65" s="24">
        <v>348</v>
      </c>
      <c r="G65" s="9">
        <f t="shared" si="1"/>
        <v>720360</v>
      </c>
      <c r="H65" s="4">
        <v>781608</v>
      </c>
      <c r="I65" s="44">
        <f t="shared" si="0"/>
        <v>0.9216384683882458</v>
      </c>
      <c r="J65" s="63" t="s">
        <v>317</v>
      </c>
      <c r="K65" s="31" t="s">
        <v>263</v>
      </c>
      <c r="L65" s="33">
        <v>174</v>
      </c>
      <c r="M65" s="33">
        <v>348</v>
      </c>
    </row>
    <row r="66" spans="1:13" ht="12.75" customHeight="1">
      <c r="A66" s="2"/>
      <c r="B66" s="20" t="s">
        <v>105</v>
      </c>
      <c r="C66" s="29" t="s">
        <v>103</v>
      </c>
      <c r="D66" s="29" t="s">
        <v>19</v>
      </c>
      <c r="E66" s="11">
        <v>1714</v>
      </c>
      <c r="F66" s="4">
        <v>230</v>
      </c>
      <c r="G66" s="9">
        <f t="shared" si="1"/>
        <v>394220</v>
      </c>
      <c r="H66" s="4">
        <v>781608</v>
      </c>
      <c r="I66" s="44">
        <f t="shared" si="0"/>
        <v>0.5043704772724946</v>
      </c>
      <c r="J66" s="63" t="s">
        <v>317</v>
      </c>
      <c r="K66" s="31" t="s">
        <v>263</v>
      </c>
      <c r="L66" s="33">
        <v>174</v>
      </c>
      <c r="M66" s="33">
        <v>348</v>
      </c>
    </row>
    <row r="67" spans="1:13" ht="12.75" customHeight="1">
      <c r="A67" s="2"/>
      <c r="B67" s="20" t="s">
        <v>105</v>
      </c>
      <c r="C67" s="29" t="s">
        <v>104</v>
      </c>
      <c r="D67" s="29" t="s">
        <v>17</v>
      </c>
      <c r="E67" s="11">
        <v>2240</v>
      </c>
      <c r="F67" s="4">
        <v>300</v>
      </c>
      <c r="G67" s="9">
        <f t="shared" si="1"/>
        <v>672000</v>
      </c>
      <c r="H67" s="4">
        <v>781608</v>
      </c>
      <c r="I67" s="44">
        <f t="shared" si="0"/>
        <v>0.8597660208186201</v>
      </c>
      <c r="J67" s="63" t="s">
        <v>317</v>
      </c>
      <c r="K67" s="31" t="s">
        <v>263</v>
      </c>
      <c r="L67" s="33">
        <v>174</v>
      </c>
      <c r="M67" s="33">
        <v>348</v>
      </c>
    </row>
    <row r="68" spans="1:13" ht="12.75" customHeight="1">
      <c r="A68" s="2"/>
      <c r="B68" s="20" t="s">
        <v>110</v>
      </c>
      <c r="C68" s="29" t="s">
        <v>106</v>
      </c>
      <c r="D68" s="29" t="s">
        <v>17</v>
      </c>
      <c r="E68" s="36" t="s">
        <v>41</v>
      </c>
      <c r="F68" s="7" t="s">
        <v>41</v>
      </c>
      <c r="G68" s="9">
        <v>774972</v>
      </c>
      <c r="H68" s="4">
        <v>779504</v>
      </c>
      <c r="I68" s="44">
        <f aca="true" t="shared" si="2" ref="I68:I131">G68/H68</f>
        <v>0.9941860465116279</v>
      </c>
      <c r="J68" s="63" t="s">
        <v>317</v>
      </c>
      <c r="K68" s="31" t="s">
        <v>263</v>
      </c>
      <c r="L68" s="33">
        <v>174</v>
      </c>
      <c r="M68" s="33">
        <v>348</v>
      </c>
    </row>
    <row r="69" spans="1:13" ht="12.75" customHeight="1">
      <c r="A69" s="2" t="s">
        <v>3</v>
      </c>
      <c r="B69" s="20" t="s">
        <v>110</v>
      </c>
      <c r="C69" s="29" t="s">
        <v>107</v>
      </c>
      <c r="D69" s="29" t="s">
        <v>92</v>
      </c>
      <c r="E69" s="11">
        <v>1500</v>
      </c>
      <c r="F69" s="4">
        <v>250</v>
      </c>
      <c r="G69" s="9">
        <f t="shared" si="1"/>
        <v>375000</v>
      </c>
      <c r="H69" s="4">
        <v>779504</v>
      </c>
      <c r="I69" s="44">
        <f t="shared" si="2"/>
        <v>0.4810751452205505</v>
      </c>
      <c r="J69" s="63" t="s">
        <v>318</v>
      </c>
      <c r="K69" s="31" t="s">
        <v>264</v>
      </c>
      <c r="L69" s="33">
        <v>172</v>
      </c>
      <c r="M69" s="33">
        <v>344</v>
      </c>
    </row>
    <row r="70" spans="1:13" ht="12.75" customHeight="1">
      <c r="A70" s="2"/>
      <c r="B70" s="20" t="s">
        <v>110</v>
      </c>
      <c r="C70" s="29" t="s">
        <v>108</v>
      </c>
      <c r="D70" s="29" t="s">
        <v>19</v>
      </c>
      <c r="E70" s="11">
        <v>1366</v>
      </c>
      <c r="F70" s="24">
        <v>344</v>
      </c>
      <c r="G70" s="9">
        <f aca="true" t="shared" si="3" ref="G70:G133">E70*F70</f>
        <v>469904</v>
      </c>
      <c r="H70" s="4">
        <v>779504</v>
      </c>
      <c r="I70" s="44">
        <f t="shared" si="2"/>
        <v>0.6028243601059136</v>
      </c>
      <c r="J70" s="63" t="s">
        <v>318</v>
      </c>
      <c r="K70" s="31" t="s">
        <v>264</v>
      </c>
      <c r="L70" s="33">
        <v>172</v>
      </c>
      <c r="M70" s="33">
        <v>344</v>
      </c>
    </row>
    <row r="71" spans="1:13" ht="12.75" customHeight="1">
      <c r="A71" s="2" t="s">
        <v>3</v>
      </c>
      <c r="B71" s="20" t="s">
        <v>110</v>
      </c>
      <c r="C71" s="29" t="s">
        <v>109</v>
      </c>
      <c r="D71" s="29" t="s">
        <v>17</v>
      </c>
      <c r="E71" s="11">
        <v>2140</v>
      </c>
      <c r="F71" s="4">
        <v>280</v>
      </c>
      <c r="G71" s="9">
        <f t="shared" si="3"/>
        <v>599200</v>
      </c>
      <c r="H71" s="4">
        <v>779504</v>
      </c>
      <c r="I71" s="44">
        <f t="shared" si="2"/>
        <v>0.7686939387097437</v>
      </c>
      <c r="J71" s="63" t="s">
        <v>318</v>
      </c>
      <c r="K71" s="31" t="s">
        <v>264</v>
      </c>
      <c r="L71" s="33">
        <v>172</v>
      </c>
      <c r="M71" s="33">
        <v>344</v>
      </c>
    </row>
    <row r="72" spans="1:13" ht="12.75" customHeight="1">
      <c r="A72" s="2" t="s">
        <v>3</v>
      </c>
      <c r="B72" s="20" t="s">
        <v>114</v>
      </c>
      <c r="C72" s="29" t="s">
        <v>111</v>
      </c>
      <c r="D72" s="29" t="s">
        <v>92</v>
      </c>
      <c r="E72" s="23">
        <v>3136</v>
      </c>
      <c r="F72" s="4">
        <v>200</v>
      </c>
      <c r="G72" s="9">
        <f t="shared" si="3"/>
        <v>627200</v>
      </c>
      <c r="H72" s="4">
        <v>721280</v>
      </c>
      <c r="I72" s="44">
        <f t="shared" si="2"/>
        <v>0.8695652173913043</v>
      </c>
      <c r="J72" s="63" t="s">
        <v>319</v>
      </c>
      <c r="K72" s="31" t="s">
        <v>265</v>
      </c>
      <c r="L72" s="33">
        <v>115</v>
      </c>
      <c r="M72" s="33">
        <v>230</v>
      </c>
    </row>
    <row r="73" spans="1:13" ht="12.75" customHeight="1">
      <c r="A73" s="2" t="s">
        <v>3</v>
      </c>
      <c r="B73" s="20" t="s">
        <v>114</v>
      </c>
      <c r="C73" s="29" t="s">
        <v>112</v>
      </c>
      <c r="D73" s="29" t="s">
        <v>19</v>
      </c>
      <c r="E73" s="11">
        <v>2006</v>
      </c>
      <c r="F73" s="24">
        <v>230</v>
      </c>
      <c r="G73" s="9">
        <f t="shared" si="3"/>
        <v>461380</v>
      </c>
      <c r="H73" s="4">
        <v>721280</v>
      </c>
      <c r="I73" s="44">
        <f t="shared" si="2"/>
        <v>0.6396683673469388</v>
      </c>
      <c r="J73" s="63" t="s">
        <v>319</v>
      </c>
      <c r="K73" s="31" t="s">
        <v>265</v>
      </c>
      <c r="L73" s="33">
        <v>115</v>
      </c>
      <c r="M73" s="33">
        <v>230</v>
      </c>
    </row>
    <row r="74" spans="1:13" ht="12.75" customHeight="1">
      <c r="A74" s="2" t="s">
        <v>3</v>
      </c>
      <c r="B74" s="20" t="s">
        <v>114</v>
      </c>
      <c r="C74" s="29" t="s">
        <v>113</v>
      </c>
      <c r="D74" s="29" t="s">
        <v>17</v>
      </c>
      <c r="E74" s="11">
        <v>3130</v>
      </c>
      <c r="F74" s="4">
        <v>150</v>
      </c>
      <c r="G74" s="9">
        <f t="shared" si="3"/>
        <v>469500</v>
      </c>
      <c r="H74" s="4">
        <v>721280</v>
      </c>
      <c r="I74" s="44">
        <f t="shared" si="2"/>
        <v>0.6509261313220941</v>
      </c>
      <c r="J74" s="63" t="s">
        <v>319</v>
      </c>
      <c r="K74" s="31" t="s">
        <v>265</v>
      </c>
      <c r="L74" s="33">
        <v>115</v>
      </c>
      <c r="M74" s="33">
        <v>230</v>
      </c>
    </row>
    <row r="75" spans="1:13" ht="12.75" customHeight="1">
      <c r="A75" s="2" t="s">
        <v>3</v>
      </c>
      <c r="B75" s="20" t="s">
        <v>126</v>
      </c>
      <c r="C75" s="29" t="s">
        <v>117</v>
      </c>
      <c r="D75" s="29" t="s">
        <v>17</v>
      </c>
      <c r="E75" s="11">
        <v>1158</v>
      </c>
      <c r="F75" s="4">
        <v>850</v>
      </c>
      <c r="G75" s="9">
        <f t="shared" si="3"/>
        <v>984300</v>
      </c>
      <c r="H75" s="4">
        <v>1069776</v>
      </c>
      <c r="I75" s="44">
        <f t="shared" si="2"/>
        <v>0.9200991609458429</v>
      </c>
      <c r="J75" s="63" t="s">
        <v>320</v>
      </c>
      <c r="K75" s="31" t="s">
        <v>266</v>
      </c>
      <c r="L75" s="33">
        <v>456</v>
      </c>
      <c r="M75" s="33">
        <v>912</v>
      </c>
    </row>
    <row r="76" spans="1:13" ht="12.75" customHeight="1">
      <c r="A76" s="2"/>
      <c r="B76" s="20" t="s">
        <v>126</v>
      </c>
      <c r="C76" s="29" t="s">
        <v>118</v>
      </c>
      <c r="D76" s="29" t="s">
        <v>20</v>
      </c>
      <c r="E76" s="11">
        <v>1172</v>
      </c>
      <c r="F76" s="4">
        <v>550</v>
      </c>
      <c r="G76" s="9">
        <f t="shared" si="3"/>
        <v>644600</v>
      </c>
      <c r="H76" s="4">
        <v>1069776</v>
      </c>
      <c r="I76" s="44">
        <f t="shared" si="2"/>
        <v>0.6025560491168245</v>
      </c>
      <c r="J76" s="63" t="s">
        <v>320</v>
      </c>
      <c r="K76" s="31" t="s">
        <v>266</v>
      </c>
      <c r="L76" s="33">
        <v>456</v>
      </c>
      <c r="M76" s="33">
        <v>912</v>
      </c>
    </row>
    <row r="77" spans="1:13" ht="12.75" customHeight="1">
      <c r="A77" s="2" t="s">
        <v>3</v>
      </c>
      <c r="B77" s="20" t="s">
        <v>126</v>
      </c>
      <c r="C77" s="29" t="s">
        <v>119</v>
      </c>
      <c r="D77" s="29" t="s">
        <v>34</v>
      </c>
      <c r="E77" s="11">
        <v>855</v>
      </c>
      <c r="F77" s="4">
        <v>570</v>
      </c>
      <c r="G77" s="9">
        <f t="shared" si="3"/>
        <v>487350</v>
      </c>
      <c r="H77" s="4">
        <v>1069776</v>
      </c>
      <c r="I77" s="44">
        <f t="shared" si="2"/>
        <v>0.4555626598465473</v>
      </c>
      <c r="J77" s="63" t="s">
        <v>320</v>
      </c>
      <c r="K77" s="31" t="s">
        <v>266</v>
      </c>
      <c r="L77" s="33">
        <v>456</v>
      </c>
      <c r="M77" s="33">
        <v>912</v>
      </c>
    </row>
    <row r="78" spans="1:13" ht="12.75" customHeight="1">
      <c r="A78" s="2" t="s">
        <v>3</v>
      </c>
      <c r="B78" s="20" t="s">
        <v>126</v>
      </c>
      <c r="C78" s="29" t="s">
        <v>120</v>
      </c>
      <c r="D78" s="29" t="s">
        <v>21</v>
      </c>
      <c r="E78" s="11">
        <v>948</v>
      </c>
      <c r="F78" s="4">
        <v>900</v>
      </c>
      <c r="G78" s="9">
        <f t="shared" si="3"/>
        <v>853200</v>
      </c>
      <c r="H78" s="4">
        <v>1069776</v>
      </c>
      <c r="I78" s="44">
        <f t="shared" si="2"/>
        <v>0.7975501413379997</v>
      </c>
      <c r="J78" s="63" t="s">
        <v>320</v>
      </c>
      <c r="K78" s="31" t="s">
        <v>266</v>
      </c>
      <c r="L78" s="33">
        <v>456</v>
      </c>
      <c r="M78" s="33">
        <v>912</v>
      </c>
    </row>
    <row r="79" spans="1:13" ht="12.75" customHeight="1">
      <c r="A79" s="2" t="s">
        <v>3</v>
      </c>
      <c r="B79" s="20" t="s">
        <v>126</v>
      </c>
      <c r="C79" s="29" t="s">
        <v>121</v>
      </c>
      <c r="D79" s="29" t="s">
        <v>18</v>
      </c>
      <c r="E79" s="11">
        <v>1006</v>
      </c>
      <c r="F79" s="24">
        <v>912</v>
      </c>
      <c r="G79" s="9">
        <f t="shared" si="3"/>
        <v>917472</v>
      </c>
      <c r="H79" s="4">
        <v>1069776</v>
      </c>
      <c r="I79" s="44">
        <f t="shared" si="2"/>
        <v>0.8576300085251491</v>
      </c>
      <c r="J79" s="63" t="s">
        <v>320</v>
      </c>
      <c r="K79" s="31" t="s">
        <v>266</v>
      </c>
      <c r="L79" s="33">
        <v>456</v>
      </c>
      <c r="M79" s="33">
        <v>912</v>
      </c>
    </row>
    <row r="80" spans="1:13" ht="12.75" customHeight="1">
      <c r="A80" s="2"/>
      <c r="B80" s="20" t="s">
        <v>126</v>
      </c>
      <c r="C80" s="29" t="s">
        <v>122</v>
      </c>
      <c r="D80" s="29" t="s">
        <v>20</v>
      </c>
      <c r="E80" s="11">
        <v>1125</v>
      </c>
      <c r="F80" s="24">
        <v>912</v>
      </c>
      <c r="G80" s="9">
        <f t="shared" si="3"/>
        <v>1026000</v>
      </c>
      <c r="H80" s="4">
        <v>1069776</v>
      </c>
      <c r="I80" s="44">
        <f t="shared" si="2"/>
        <v>0.959079283887468</v>
      </c>
      <c r="J80" s="63" t="s">
        <v>320</v>
      </c>
      <c r="K80" s="31" t="s">
        <v>266</v>
      </c>
      <c r="L80" s="33">
        <v>456</v>
      </c>
      <c r="M80" s="33">
        <v>912</v>
      </c>
    </row>
    <row r="81" spans="1:13" ht="12.75" customHeight="1">
      <c r="A81" s="2"/>
      <c r="B81" s="20" t="s">
        <v>127</v>
      </c>
      <c r="C81" s="29" t="s">
        <v>123</v>
      </c>
      <c r="D81" s="29" t="s">
        <v>17</v>
      </c>
      <c r="E81" s="11">
        <v>1400</v>
      </c>
      <c r="F81" s="4">
        <v>400</v>
      </c>
      <c r="G81" s="9">
        <f t="shared" si="3"/>
        <v>560000</v>
      </c>
      <c r="H81" s="4">
        <v>836760</v>
      </c>
      <c r="I81" s="44">
        <f t="shared" si="2"/>
        <v>0.6692480520101344</v>
      </c>
      <c r="J81" s="63" t="s">
        <v>321</v>
      </c>
      <c r="K81" s="31" t="s">
        <v>267</v>
      </c>
      <c r="L81" s="33">
        <v>228</v>
      </c>
      <c r="M81" s="33">
        <v>456</v>
      </c>
    </row>
    <row r="82" spans="1:13" ht="12.75" customHeight="1">
      <c r="A82" s="2" t="s">
        <v>3</v>
      </c>
      <c r="B82" s="20" t="s">
        <v>127</v>
      </c>
      <c r="C82" s="29" t="s">
        <v>124</v>
      </c>
      <c r="D82" s="29" t="s">
        <v>35</v>
      </c>
      <c r="E82" s="11">
        <v>1834</v>
      </c>
      <c r="F82" s="24">
        <v>456</v>
      </c>
      <c r="G82" s="9">
        <f t="shared" si="3"/>
        <v>836304</v>
      </c>
      <c r="H82" s="4">
        <v>836760</v>
      </c>
      <c r="I82" s="44">
        <f t="shared" si="2"/>
        <v>0.9994550408719346</v>
      </c>
      <c r="J82" s="63" t="s">
        <v>321</v>
      </c>
      <c r="K82" s="31" t="s">
        <v>267</v>
      </c>
      <c r="L82" s="33">
        <v>228</v>
      </c>
      <c r="M82" s="33">
        <v>456</v>
      </c>
    </row>
    <row r="83" spans="1:13" ht="12.75" customHeight="1">
      <c r="A83" s="2" t="s">
        <v>3</v>
      </c>
      <c r="B83" s="20" t="s">
        <v>127</v>
      </c>
      <c r="C83" s="29" t="s">
        <v>125</v>
      </c>
      <c r="D83" s="29" t="s">
        <v>17</v>
      </c>
      <c r="E83" s="11">
        <v>1620</v>
      </c>
      <c r="F83" s="24">
        <v>456</v>
      </c>
      <c r="G83" s="9">
        <f t="shared" si="3"/>
        <v>738720</v>
      </c>
      <c r="H83" s="4">
        <v>836760</v>
      </c>
      <c r="I83" s="44">
        <f t="shared" si="2"/>
        <v>0.8828337874659401</v>
      </c>
      <c r="J83" s="63" t="s">
        <v>321</v>
      </c>
      <c r="K83" s="31" t="s">
        <v>267</v>
      </c>
      <c r="L83" s="33">
        <v>228</v>
      </c>
      <c r="M83" s="33">
        <v>456</v>
      </c>
    </row>
    <row r="84" spans="1:13" ht="12.75" customHeight="1">
      <c r="A84" s="2" t="s">
        <v>3</v>
      </c>
      <c r="B84" s="20" t="s">
        <v>128</v>
      </c>
      <c r="C84" s="29" t="s">
        <v>129</v>
      </c>
      <c r="D84" s="29" t="s">
        <v>17</v>
      </c>
      <c r="E84" s="11">
        <v>1443.36</v>
      </c>
      <c r="F84" s="4">
        <v>320</v>
      </c>
      <c r="G84" s="9">
        <f t="shared" si="3"/>
        <v>461875.19999999995</v>
      </c>
      <c r="H84" s="4">
        <v>837682</v>
      </c>
      <c r="I84" s="44">
        <f t="shared" si="2"/>
        <v>0.5513729553696987</v>
      </c>
      <c r="J84" s="63" t="s">
        <v>322</v>
      </c>
      <c r="K84" s="31" t="s">
        <v>268</v>
      </c>
      <c r="L84" s="33">
        <v>229</v>
      </c>
      <c r="M84" s="33">
        <v>458</v>
      </c>
    </row>
    <row r="85" spans="1:13" ht="12.75" customHeight="1">
      <c r="A85" s="2" t="s">
        <v>3</v>
      </c>
      <c r="B85" s="20" t="s">
        <v>128</v>
      </c>
      <c r="C85" s="29" t="s">
        <v>130</v>
      </c>
      <c r="D85" s="29" t="s">
        <v>35</v>
      </c>
      <c r="E85" s="11">
        <v>1700</v>
      </c>
      <c r="F85" s="4">
        <v>450</v>
      </c>
      <c r="G85" s="9">
        <f t="shared" si="3"/>
        <v>765000</v>
      </c>
      <c r="H85" s="4">
        <v>837682</v>
      </c>
      <c r="I85" s="44">
        <f t="shared" si="2"/>
        <v>0.9132343777232887</v>
      </c>
      <c r="J85" s="63" t="s">
        <v>322</v>
      </c>
      <c r="K85" s="31" t="s">
        <v>268</v>
      </c>
      <c r="L85" s="33">
        <v>229</v>
      </c>
      <c r="M85" s="33">
        <v>458</v>
      </c>
    </row>
    <row r="86" spans="1:13" ht="12.75" customHeight="1">
      <c r="A86" s="2"/>
      <c r="B86" s="20" t="s">
        <v>131</v>
      </c>
      <c r="C86" s="29" t="s">
        <v>132</v>
      </c>
      <c r="D86" s="29" t="s">
        <v>19</v>
      </c>
      <c r="E86" s="11">
        <v>1436.7</v>
      </c>
      <c r="F86" s="4">
        <v>330</v>
      </c>
      <c r="G86" s="9">
        <f t="shared" si="3"/>
        <v>474111</v>
      </c>
      <c r="H86" s="4">
        <v>830724</v>
      </c>
      <c r="I86" s="44">
        <f t="shared" si="2"/>
        <v>0.5707202392130238</v>
      </c>
      <c r="J86" s="63" t="s">
        <v>323</v>
      </c>
      <c r="K86" s="31" t="s">
        <v>269</v>
      </c>
      <c r="L86" s="33">
        <v>222</v>
      </c>
      <c r="M86" s="33">
        <v>444</v>
      </c>
    </row>
    <row r="87" spans="1:13" ht="12.75" customHeight="1">
      <c r="A87" s="2" t="s">
        <v>3</v>
      </c>
      <c r="B87" s="20" t="s">
        <v>131</v>
      </c>
      <c r="C87" s="29" t="s">
        <v>133</v>
      </c>
      <c r="D87" s="29" t="s">
        <v>35</v>
      </c>
      <c r="E87" s="23">
        <v>1871</v>
      </c>
      <c r="F87" s="4">
        <v>400</v>
      </c>
      <c r="G87" s="9">
        <f t="shared" si="3"/>
        <v>748400</v>
      </c>
      <c r="H87" s="4">
        <v>830724</v>
      </c>
      <c r="I87" s="44">
        <f t="shared" si="2"/>
        <v>0.9009009009009009</v>
      </c>
      <c r="J87" s="63" t="s">
        <v>323</v>
      </c>
      <c r="K87" s="31" t="s">
        <v>269</v>
      </c>
      <c r="L87" s="33">
        <v>222</v>
      </c>
      <c r="M87" s="33">
        <v>444</v>
      </c>
    </row>
    <row r="88" spans="1:13" ht="12.75" customHeight="1">
      <c r="A88" s="2" t="s">
        <v>3</v>
      </c>
      <c r="B88" s="20" t="s">
        <v>131</v>
      </c>
      <c r="C88" s="29" t="s">
        <v>134</v>
      </c>
      <c r="D88" s="29" t="s">
        <v>92</v>
      </c>
      <c r="E88" s="56"/>
      <c r="F88" s="51"/>
      <c r="G88" s="51"/>
      <c r="H88" s="4">
        <v>830724</v>
      </c>
      <c r="I88" s="55"/>
      <c r="J88" s="63" t="s">
        <v>242</v>
      </c>
      <c r="K88" s="31" t="s">
        <v>269</v>
      </c>
      <c r="L88" s="33">
        <v>222</v>
      </c>
      <c r="M88" s="33">
        <v>444</v>
      </c>
    </row>
    <row r="89" spans="1:13" ht="12.75" customHeight="1">
      <c r="A89" s="2" t="s">
        <v>3</v>
      </c>
      <c r="B89" s="20" t="s">
        <v>135</v>
      </c>
      <c r="C89" s="29" t="s">
        <v>136</v>
      </c>
      <c r="D89" s="29" t="s">
        <v>35</v>
      </c>
      <c r="E89" s="11">
        <v>1245</v>
      </c>
      <c r="F89" s="4">
        <v>300</v>
      </c>
      <c r="G89" s="9">
        <f t="shared" si="3"/>
        <v>373500</v>
      </c>
      <c r="H89" s="4">
        <v>863092</v>
      </c>
      <c r="I89" s="44">
        <f t="shared" si="2"/>
        <v>0.4327464511315132</v>
      </c>
      <c r="J89" s="63" t="s">
        <v>324</v>
      </c>
      <c r="K89" s="31" t="s">
        <v>270</v>
      </c>
      <c r="L89" s="33">
        <v>254</v>
      </c>
      <c r="M89" s="33">
        <v>508</v>
      </c>
    </row>
    <row r="90" spans="1:13" ht="12.75" customHeight="1">
      <c r="A90" s="2" t="s">
        <v>3</v>
      </c>
      <c r="B90" s="20" t="s">
        <v>135</v>
      </c>
      <c r="C90" s="29" t="s">
        <v>137</v>
      </c>
      <c r="D90" s="29" t="s">
        <v>138</v>
      </c>
      <c r="E90" s="11">
        <v>1661</v>
      </c>
      <c r="F90" s="4">
        <v>280</v>
      </c>
      <c r="G90" s="9">
        <f t="shared" si="3"/>
        <v>465080</v>
      </c>
      <c r="H90" s="4">
        <v>863092</v>
      </c>
      <c r="I90" s="44">
        <f t="shared" si="2"/>
        <v>0.53885333197388</v>
      </c>
      <c r="J90" s="63" t="s">
        <v>324</v>
      </c>
      <c r="K90" s="31" t="s">
        <v>270</v>
      </c>
      <c r="L90" s="33">
        <v>254</v>
      </c>
      <c r="M90" s="33">
        <v>508</v>
      </c>
    </row>
    <row r="91" spans="1:13" ht="12.75" customHeight="1">
      <c r="A91" s="2"/>
      <c r="B91" s="20" t="s">
        <v>135</v>
      </c>
      <c r="C91" s="29" t="s">
        <v>139</v>
      </c>
      <c r="D91" s="29" t="s">
        <v>35</v>
      </c>
      <c r="E91" s="11">
        <v>1477</v>
      </c>
      <c r="F91" s="24">
        <v>508</v>
      </c>
      <c r="G91" s="9">
        <f t="shared" si="3"/>
        <v>750316</v>
      </c>
      <c r="H91" s="4">
        <v>863092</v>
      </c>
      <c r="I91" s="44">
        <f t="shared" si="2"/>
        <v>0.8693349028840495</v>
      </c>
      <c r="J91" s="63" t="s">
        <v>324</v>
      </c>
      <c r="K91" s="31" t="s">
        <v>270</v>
      </c>
      <c r="L91" s="33">
        <v>254</v>
      </c>
      <c r="M91" s="33">
        <v>508</v>
      </c>
    </row>
    <row r="92" spans="1:13" ht="12.75" customHeight="1">
      <c r="A92" s="2"/>
      <c r="B92" s="20" t="s">
        <v>135</v>
      </c>
      <c r="C92" s="29" t="s">
        <v>140</v>
      </c>
      <c r="D92" s="29" t="s">
        <v>141</v>
      </c>
      <c r="E92" s="11">
        <v>1620</v>
      </c>
      <c r="F92" s="24">
        <v>508</v>
      </c>
      <c r="G92" s="9">
        <f t="shared" si="3"/>
        <v>822960</v>
      </c>
      <c r="H92" s="4">
        <v>863092</v>
      </c>
      <c r="I92" s="44">
        <f t="shared" si="2"/>
        <v>0.9535020600353149</v>
      </c>
      <c r="J92" s="63" t="s">
        <v>324</v>
      </c>
      <c r="K92" s="31" t="s">
        <v>270</v>
      </c>
      <c r="L92" s="33">
        <v>254</v>
      </c>
      <c r="M92" s="33">
        <v>508</v>
      </c>
    </row>
    <row r="93" spans="1:13" ht="12.75" customHeight="1">
      <c r="A93" s="2"/>
      <c r="B93" s="20" t="s">
        <v>142</v>
      </c>
      <c r="C93" s="29" t="s">
        <v>143</v>
      </c>
      <c r="D93" s="29" t="s">
        <v>19</v>
      </c>
      <c r="E93" s="11">
        <v>1720</v>
      </c>
      <c r="F93" s="4">
        <v>270</v>
      </c>
      <c r="G93" s="9">
        <f t="shared" si="3"/>
        <v>464400</v>
      </c>
      <c r="H93" s="4">
        <v>771456</v>
      </c>
      <c r="I93" s="44">
        <f t="shared" si="2"/>
        <v>0.6019785963165755</v>
      </c>
      <c r="J93" s="63" t="s">
        <v>325</v>
      </c>
      <c r="K93" s="31" t="s">
        <v>271</v>
      </c>
      <c r="L93" s="33">
        <v>164</v>
      </c>
      <c r="M93" s="33">
        <v>328</v>
      </c>
    </row>
    <row r="94" spans="1:13" ht="12.75" customHeight="1">
      <c r="A94" s="2" t="s">
        <v>3</v>
      </c>
      <c r="B94" s="20" t="s">
        <v>142</v>
      </c>
      <c r="C94" s="29" t="s">
        <v>144</v>
      </c>
      <c r="D94" s="29" t="s">
        <v>35</v>
      </c>
      <c r="E94" s="11">
        <v>1026</v>
      </c>
      <c r="F94" s="4">
        <v>260</v>
      </c>
      <c r="G94" s="9">
        <f t="shared" si="3"/>
        <v>266760</v>
      </c>
      <c r="H94" s="4">
        <v>771456</v>
      </c>
      <c r="I94" s="44">
        <f t="shared" si="2"/>
        <v>0.34578770532603287</v>
      </c>
      <c r="J94" s="63" t="s">
        <v>325</v>
      </c>
      <c r="K94" s="31" t="s">
        <v>271</v>
      </c>
      <c r="L94" s="33">
        <v>164</v>
      </c>
      <c r="M94" s="33">
        <v>328</v>
      </c>
    </row>
    <row r="95" spans="1:13" ht="12.75" customHeight="1">
      <c r="A95" s="2" t="s">
        <v>3</v>
      </c>
      <c r="B95" s="20" t="s">
        <v>145</v>
      </c>
      <c r="C95" s="29" t="s">
        <v>146</v>
      </c>
      <c r="D95" s="29" t="s">
        <v>35</v>
      </c>
      <c r="E95" s="11">
        <v>980</v>
      </c>
      <c r="F95" s="4">
        <v>750</v>
      </c>
      <c r="G95" s="9">
        <f t="shared" si="3"/>
        <v>735000</v>
      </c>
      <c r="H95" s="4">
        <v>1037850</v>
      </c>
      <c r="I95" s="44">
        <f t="shared" si="2"/>
        <v>0.7081948258418846</v>
      </c>
      <c r="J95" s="63" t="s">
        <v>326</v>
      </c>
      <c r="K95" s="31" t="s">
        <v>272</v>
      </c>
      <c r="L95" s="33">
        <v>425</v>
      </c>
      <c r="M95" s="33">
        <v>850</v>
      </c>
    </row>
    <row r="96" spans="1:13" ht="12.75" customHeight="1">
      <c r="A96" s="2" t="s">
        <v>3</v>
      </c>
      <c r="B96" s="20" t="s">
        <v>145</v>
      </c>
      <c r="C96" s="29" t="s">
        <v>147</v>
      </c>
      <c r="D96" s="29" t="s">
        <v>141</v>
      </c>
      <c r="E96" s="11">
        <v>1050</v>
      </c>
      <c r="F96" s="4">
        <v>750</v>
      </c>
      <c r="G96" s="9">
        <f t="shared" si="3"/>
        <v>787500</v>
      </c>
      <c r="H96" s="4">
        <v>1037850</v>
      </c>
      <c r="I96" s="44">
        <f t="shared" si="2"/>
        <v>0.7587801705448765</v>
      </c>
      <c r="J96" s="63" t="s">
        <v>326</v>
      </c>
      <c r="K96" s="31" t="s">
        <v>272</v>
      </c>
      <c r="L96" s="33">
        <v>425</v>
      </c>
      <c r="M96" s="33">
        <v>850</v>
      </c>
    </row>
    <row r="97" spans="1:13" ht="12.75" customHeight="1">
      <c r="A97" s="2" t="s">
        <v>3</v>
      </c>
      <c r="B97" s="20" t="s">
        <v>145</v>
      </c>
      <c r="C97" s="29" t="s">
        <v>148</v>
      </c>
      <c r="D97" s="29" t="s">
        <v>35</v>
      </c>
      <c r="E97" s="11">
        <v>860</v>
      </c>
      <c r="F97" s="24">
        <v>850</v>
      </c>
      <c r="G97" s="9">
        <f t="shared" si="3"/>
        <v>731000</v>
      </c>
      <c r="H97" s="4">
        <v>1037850</v>
      </c>
      <c r="I97" s="44">
        <f t="shared" si="2"/>
        <v>0.7043407043407044</v>
      </c>
      <c r="J97" s="63" t="s">
        <v>326</v>
      </c>
      <c r="K97" s="31" t="s">
        <v>272</v>
      </c>
      <c r="L97" s="33">
        <v>425</v>
      </c>
      <c r="M97" s="33">
        <v>850</v>
      </c>
    </row>
    <row r="98" spans="1:13" ht="12.75" customHeight="1">
      <c r="A98" s="2" t="s">
        <v>3</v>
      </c>
      <c r="B98" s="20" t="s">
        <v>145</v>
      </c>
      <c r="C98" s="29" t="s">
        <v>149</v>
      </c>
      <c r="D98" s="29" t="s">
        <v>18</v>
      </c>
      <c r="E98" s="11">
        <v>990</v>
      </c>
      <c r="F98" s="4">
        <v>750</v>
      </c>
      <c r="G98" s="9">
        <f t="shared" si="3"/>
        <v>742500</v>
      </c>
      <c r="H98" s="4">
        <v>1037850</v>
      </c>
      <c r="I98" s="44">
        <f t="shared" si="2"/>
        <v>0.7154213036565977</v>
      </c>
      <c r="J98" s="63" t="s">
        <v>326</v>
      </c>
      <c r="K98" s="31" t="s">
        <v>272</v>
      </c>
      <c r="L98" s="33">
        <v>425</v>
      </c>
      <c r="M98" s="33">
        <v>850</v>
      </c>
    </row>
    <row r="99" spans="1:13" ht="12.75" customHeight="1">
      <c r="A99" s="2"/>
      <c r="B99" s="20" t="s">
        <v>145</v>
      </c>
      <c r="C99" s="29" t="s">
        <v>150</v>
      </c>
      <c r="D99" s="29" t="s">
        <v>19</v>
      </c>
      <c r="E99" s="11">
        <v>865</v>
      </c>
      <c r="F99" s="4">
        <v>570</v>
      </c>
      <c r="G99" s="9">
        <f t="shared" si="3"/>
        <v>493050</v>
      </c>
      <c r="H99" s="4">
        <v>1037850</v>
      </c>
      <c r="I99" s="44">
        <f t="shared" si="2"/>
        <v>0.4750686515392398</v>
      </c>
      <c r="J99" s="63" t="s">
        <v>326</v>
      </c>
      <c r="K99" s="31" t="s">
        <v>272</v>
      </c>
      <c r="L99" s="33">
        <v>425</v>
      </c>
      <c r="M99" s="33">
        <v>850</v>
      </c>
    </row>
    <row r="100" spans="1:13" ht="12.75" customHeight="1">
      <c r="A100" s="2"/>
      <c r="B100" s="20" t="s">
        <v>145</v>
      </c>
      <c r="C100" s="29" t="s">
        <v>151</v>
      </c>
      <c r="D100" s="29" t="s">
        <v>92</v>
      </c>
      <c r="E100" s="11">
        <v>332</v>
      </c>
      <c r="F100" s="4">
        <v>700</v>
      </c>
      <c r="G100" s="9">
        <f t="shared" si="3"/>
        <v>232400</v>
      </c>
      <c r="H100" s="4">
        <v>1037850</v>
      </c>
      <c r="I100" s="44">
        <f t="shared" si="2"/>
        <v>0.22392445921857687</v>
      </c>
      <c r="J100" s="63" t="s">
        <v>326</v>
      </c>
      <c r="K100" s="31" t="s">
        <v>272</v>
      </c>
      <c r="L100" s="33">
        <v>425</v>
      </c>
      <c r="M100" s="33">
        <v>850</v>
      </c>
    </row>
    <row r="101" spans="1:13" ht="12.75" customHeight="1">
      <c r="A101" s="2"/>
      <c r="B101" s="20" t="s">
        <v>145</v>
      </c>
      <c r="C101" s="29" t="s">
        <v>152</v>
      </c>
      <c r="D101" s="29" t="s">
        <v>17</v>
      </c>
      <c r="E101" s="56"/>
      <c r="F101" s="51"/>
      <c r="G101" s="51"/>
      <c r="H101" s="4">
        <v>1037850</v>
      </c>
      <c r="I101" s="55"/>
      <c r="J101" s="63" t="s">
        <v>241</v>
      </c>
      <c r="K101" s="31" t="s">
        <v>272</v>
      </c>
      <c r="L101" s="33">
        <v>425</v>
      </c>
      <c r="M101" s="33">
        <v>850</v>
      </c>
    </row>
    <row r="102" spans="1:13" ht="12.75" customHeight="1">
      <c r="A102" s="2" t="s">
        <v>3</v>
      </c>
      <c r="B102" s="37" t="s">
        <v>153</v>
      </c>
      <c r="C102" s="29" t="s">
        <v>154</v>
      </c>
      <c r="D102" s="29"/>
      <c r="E102" s="23">
        <v>2781</v>
      </c>
      <c r="F102" s="24">
        <v>266</v>
      </c>
      <c r="G102" s="9">
        <f t="shared" si="3"/>
        <v>739746</v>
      </c>
      <c r="H102" s="4">
        <v>739746</v>
      </c>
      <c r="I102" s="58">
        <f t="shared" si="2"/>
        <v>1</v>
      </c>
      <c r="J102" s="63" t="s">
        <v>327</v>
      </c>
      <c r="K102" s="31" t="s">
        <v>259</v>
      </c>
      <c r="L102" s="33">
        <v>133</v>
      </c>
      <c r="M102" s="33">
        <v>266</v>
      </c>
    </row>
    <row r="103" spans="1:13" ht="12.75" customHeight="1">
      <c r="A103" s="2"/>
      <c r="B103" s="20" t="s">
        <v>155</v>
      </c>
      <c r="C103" s="29" t="s">
        <v>156</v>
      </c>
      <c r="D103" s="29" t="s">
        <v>17</v>
      </c>
      <c r="E103" s="11">
        <v>1900</v>
      </c>
      <c r="F103" s="24">
        <v>380</v>
      </c>
      <c r="G103" s="9">
        <f t="shared" si="3"/>
        <v>722000</v>
      </c>
      <c r="H103" s="4">
        <v>798000</v>
      </c>
      <c r="I103" s="44">
        <f t="shared" si="2"/>
        <v>0.9047619047619048</v>
      </c>
      <c r="J103" s="63" t="s">
        <v>329</v>
      </c>
      <c r="K103" s="31" t="s">
        <v>328</v>
      </c>
      <c r="L103" s="33">
        <v>190</v>
      </c>
      <c r="M103" s="33">
        <v>380</v>
      </c>
    </row>
    <row r="104" spans="1:13" ht="12.75" customHeight="1">
      <c r="A104" s="2" t="s">
        <v>3</v>
      </c>
      <c r="B104" s="20" t="s">
        <v>155</v>
      </c>
      <c r="C104" s="29" t="s">
        <v>157</v>
      </c>
      <c r="D104" s="29" t="s">
        <v>35</v>
      </c>
      <c r="E104" s="11">
        <v>225.9</v>
      </c>
      <c r="F104" s="4">
        <v>350</v>
      </c>
      <c r="G104" s="9">
        <f t="shared" si="3"/>
        <v>79065</v>
      </c>
      <c r="H104" s="4">
        <v>798000</v>
      </c>
      <c r="I104" s="44">
        <f t="shared" si="2"/>
        <v>0.09907894736842106</v>
      </c>
      <c r="J104" s="63" t="s">
        <v>329</v>
      </c>
      <c r="K104" s="31" t="s">
        <v>328</v>
      </c>
      <c r="L104" s="33">
        <v>190</v>
      </c>
      <c r="M104" s="33">
        <v>380</v>
      </c>
    </row>
    <row r="105" spans="1:13" ht="12.75" customHeight="1">
      <c r="A105" s="2" t="s">
        <v>3</v>
      </c>
      <c r="B105" s="20" t="s">
        <v>160</v>
      </c>
      <c r="C105" s="29" t="s">
        <v>158</v>
      </c>
      <c r="D105" s="29" t="s">
        <v>35</v>
      </c>
      <c r="E105" s="11">
        <v>1944</v>
      </c>
      <c r="F105" s="4">
        <v>200</v>
      </c>
      <c r="G105" s="9">
        <f t="shared" si="3"/>
        <v>388800</v>
      </c>
      <c r="H105" s="4">
        <v>743636</v>
      </c>
      <c r="I105" s="44">
        <f t="shared" si="2"/>
        <v>0.5228364414848125</v>
      </c>
      <c r="J105" s="63" t="s">
        <v>330</v>
      </c>
      <c r="K105" s="31" t="s">
        <v>278</v>
      </c>
      <c r="L105" s="33">
        <v>137</v>
      </c>
      <c r="M105" s="33">
        <v>274</v>
      </c>
    </row>
    <row r="106" spans="1:13" ht="12.75" customHeight="1">
      <c r="A106" s="2"/>
      <c r="B106" s="20" t="s">
        <v>160</v>
      </c>
      <c r="C106" s="29" t="s">
        <v>159</v>
      </c>
      <c r="D106" s="29" t="s">
        <v>17</v>
      </c>
      <c r="E106" s="23">
        <v>2714</v>
      </c>
      <c r="F106" s="4">
        <v>200</v>
      </c>
      <c r="G106" s="9">
        <f t="shared" si="3"/>
        <v>542800</v>
      </c>
      <c r="H106" s="4">
        <v>743636</v>
      </c>
      <c r="I106" s="44">
        <f t="shared" si="2"/>
        <v>0.7299270072992701</v>
      </c>
      <c r="J106" s="63" t="s">
        <v>330</v>
      </c>
      <c r="K106" s="31" t="s">
        <v>278</v>
      </c>
      <c r="L106" s="33">
        <v>137</v>
      </c>
      <c r="M106" s="33">
        <v>274</v>
      </c>
    </row>
    <row r="107" spans="1:13" ht="12.75" customHeight="1">
      <c r="A107" s="2" t="s">
        <v>3</v>
      </c>
      <c r="B107" s="20" t="s">
        <v>163</v>
      </c>
      <c r="C107" s="29" t="s">
        <v>161</v>
      </c>
      <c r="D107" s="29" t="s">
        <v>35</v>
      </c>
      <c r="E107" s="11">
        <v>3456</v>
      </c>
      <c r="F107" s="4">
        <v>130</v>
      </c>
      <c r="G107" s="9">
        <f t="shared" si="3"/>
        <v>449280</v>
      </c>
      <c r="H107" s="4">
        <v>694734</v>
      </c>
      <c r="I107" s="44">
        <f t="shared" si="2"/>
        <v>0.6466935546554509</v>
      </c>
      <c r="J107" s="63" t="s">
        <v>314</v>
      </c>
      <c r="K107" s="31" t="s">
        <v>276</v>
      </c>
      <c r="L107" s="33">
        <v>89</v>
      </c>
      <c r="M107" s="33">
        <v>178</v>
      </c>
    </row>
    <row r="108" spans="1:13" ht="12.75" customHeight="1">
      <c r="A108" s="2"/>
      <c r="B108" s="20" t="s">
        <v>163</v>
      </c>
      <c r="C108" s="29" t="s">
        <v>162</v>
      </c>
      <c r="D108" s="29" t="s">
        <v>79</v>
      </c>
      <c r="E108" s="11">
        <v>3180</v>
      </c>
      <c r="F108" s="24">
        <v>178</v>
      </c>
      <c r="G108" s="9">
        <f t="shared" si="3"/>
        <v>566040</v>
      </c>
      <c r="H108" s="4">
        <v>694734</v>
      </c>
      <c r="I108" s="44">
        <f t="shared" si="2"/>
        <v>0.8147578785549577</v>
      </c>
      <c r="J108" s="63" t="s">
        <v>314</v>
      </c>
      <c r="K108" s="31" t="s">
        <v>276</v>
      </c>
      <c r="L108" s="33">
        <v>89</v>
      </c>
      <c r="M108" s="33">
        <v>178</v>
      </c>
    </row>
    <row r="109" spans="1:13" ht="12.75" customHeight="1">
      <c r="A109" s="2" t="s">
        <v>3</v>
      </c>
      <c r="B109" s="20" t="s">
        <v>167</v>
      </c>
      <c r="C109" s="29" t="s">
        <v>164</v>
      </c>
      <c r="D109" s="29" t="s">
        <v>17</v>
      </c>
      <c r="E109" s="11">
        <v>1350</v>
      </c>
      <c r="F109" s="4">
        <v>420</v>
      </c>
      <c r="G109" s="9">
        <f t="shared" si="3"/>
        <v>567000</v>
      </c>
      <c r="H109" s="4">
        <v>960448</v>
      </c>
      <c r="I109" s="44">
        <f t="shared" si="2"/>
        <v>0.590349503565003</v>
      </c>
      <c r="J109" s="63" t="s">
        <v>331</v>
      </c>
      <c r="K109" s="31" t="s">
        <v>279</v>
      </c>
      <c r="L109" s="33">
        <v>349</v>
      </c>
      <c r="M109" s="33">
        <v>698</v>
      </c>
    </row>
    <row r="110" spans="1:13" ht="12.75" customHeight="1">
      <c r="A110" s="2"/>
      <c r="B110" s="20" t="s">
        <v>167</v>
      </c>
      <c r="C110" s="29" t="s">
        <v>165</v>
      </c>
      <c r="D110" s="29" t="s">
        <v>92</v>
      </c>
      <c r="E110" s="11">
        <v>1375</v>
      </c>
      <c r="F110" s="24">
        <v>698</v>
      </c>
      <c r="G110" s="9">
        <f t="shared" si="3"/>
        <v>959750</v>
      </c>
      <c r="H110" s="4">
        <v>960448</v>
      </c>
      <c r="I110" s="44">
        <f t="shared" si="2"/>
        <v>0.9992732558139535</v>
      </c>
      <c r="J110" s="63" t="s">
        <v>331</v>
      </c>
      <c r="K110" s="31" t="s">
        <v>279</v>
      </c>
      <c r="L110" s="33">
        <v>349</v>
      </c>
      <c r="M110" s="33">
        <v>698</v>
      </c>
    </row>
    <row r="111" spans="1:13" ht="12.75" customHeight="1">
      <c r="A111" s="2" t="s">
        <v>3</v>
      </c>
      <c r="B111" s="20" t="s">
        <v>167</v>
      </c>
      <c r="C111" s="29" t="s">
        <v>166</v>
      </c>
      <c r="D111" s="29" t="s">
        <v>20</v>
      </c>
      <c r="E111" s="11">
        <v>1110</v>
      </c>
      <c r="F111" s="4">
        <v>600</v>
      </c>
      <c r="G111" s="9">
        <f t="shared" si="3"/>
        <v>666000</v>
      </c>
      <c r="H111" s="4">
        <v>960448</v>
      </c>
      <c r="I111" s="44">
        <f t="shared" si="2"/>
        <v>0.6934264010128607</v>
      </c>
      <c r="J111" s="63" t="s">
        <v>331</v>
      </c>
      <c r="K111" s="31" t="s">
        <v>279</v>
      </c>
      <c r="L111" s="33">
        <v>349</v>
      </c>
      <c r="M111" s="33">
        <v>698</v>
      </c>
    </row>
    <row r="112" spans="1:13" ht="12.75" customHeight="1">
      <c r="A112" s="2" t="s">
        <v>3</v>
      </c>
      <c r="B112" s="37" t="s">
        <v>168</v>
      </c>
      <c r="C112" s="29" t="s">
        <v>169</v>
      </c>
      <c r="D112" s="29"/>
      <c r="E112" s="39">
        <v>1227.096</v>
      </c>
      <c r="F112" s="4">
        <v>500</v>
      </c>
      <c r="G112" s="9">
        <f t="shared" si="3"/>
        <v>613548</v>
      </c>
      <c r="H112" s="4">
        <v>944388</v>
      </c>
      <c r="I112" s="44">
        <f t="shared" si="2"/>
        <v>0.6496778866313422</v>
      </c>
      <c r="J112" s="63" t="s">
        <v>332</v>
      </c>
      <c r="K112" s="31" t="s">
        <v>280</v>
      </c>
      <c r="L112" s="33">
        <v>333</v>
      </c>
      <c r="M112" s="33">
        <v>666</v>
      </c>
    </row>
    <row r="113" spans="1:13" ht="12.75" customHeight="1">
      <c r="A113" s="2" t="s">
        <v>3</v>
      </c>
      <c r="B113" s="37" t="s">
        <v>172</v>
      </c>
      <c r="C113" s="29" t="s">
        <v>170</v>
      </c>
      <c r="D113" s="29"/>
      <c r="E113" s="23">
        <v>1672</v>
      </c>
      <c r="F113" s="24">
        <v>520</v>
      </c>
      <c r="G113" s="9">
        <f t="shared" si="3"/>
        <v>869440</v>
      </c>
      <c r="H113" s="4">
        <v>869440</v>
      </c>
      <c r="I113" s="58">
        <f t="shared" si="2"/>
        <v>1</v>
      </c>
      <c r="J113" s="63" t="s">
        <v>333</v>
      </c>
      <c r="K113" s="31" t="s">
        <v>281</v>
      </c>
      <c r="L113" s="33">
        <v>260</v>
      </c>
      <c r="M113" s="33">
        <v>520</v>
      </c>
    </row>
    <row r="114" spans="1:13" ht="12.75" customHeight="1">
      <c r="A114" s="2" t="s">
        <v>3</v>
      </c>
      <c r="B114" s="37" t="s">
        <v>173</v>
      </c>
      <c r="C114" s="29" t="s">
        <v>174</v>
      </c>
      <c r="D114" s="29"/>
      <c r="E114" s="11">
        <v>1040</v>
      </c>
      <c r="F114" s="4">
        <v>400</v>
      </c>
      <c r="G114" s="9">
        <f t="shared" si="3"/>
        <v>416000</v>
      </c>
      <c r="H114" s="4">
        <v>919584</v>
      </c>
      <c r="I114" s="44">
        <f t="shared" si="2"/>
        <v>0.45237846678498106</v>
      </c>
      <c r="J114" s="63" t="s">
        <v>334</v>
      </c>
      <c r="K114" s="31" t="s">
        <v>282</v>
      </c>
      <c r="L114" s="33">
        <v>309</v>
      </c>
      <c r="M114" s="33">
        <v>618</v>
      </c>
    </row>
    <row r="115" spans="1:13" ht="12.75" customHeight="1">
      <c r="A115" s="2" t="s">
        <v>3</v>
      </c>
      <c r="B115" s="37" t="s">
        <v>179</v>
      </c>
      <c r="C115" s="29" t="s">
        <v>175</v>
      </c>
      <c r="D115" s="29" t="s">
        <v>17</v>
      </c>
      <c r="E115" s="23">
        <v>1343</v>
      </c>
      <c r="F115" s="4">
        <v>700</v>
      </c>
      <c r="G115" s="9">
        <f t="shared" si="3"/>
        <v>940100</v>
      </c>
      <c r="H115" s="4">
        <v>975018</v>
      </c>
      <c r="I115" s="44">
        <f t="shared" si="2"/>
        <v>0.9641873278236914</v>
      </c>
      <c r="J115" s="63" t="s">
        <v>335</v>
      </c>
      <c r="K115" s="31" t="s">
        <v>283</v>
      </c>
      <c r="L115" s="33">
        <v>363</v>
      </c>
      <c r="M115" s="33">
        <v>726</v>
      </c>
    </row>
    <row r="116" spans="1:13" ht="12.75" customHeight="1">
      <c r="A116" s="2"/>
      <c r="B116" s="37" t="s">
        <v>179</v>
      </c>
      <c r="C116" s="29" t="s">
        <v>176</v>
      </c>
      <c r="D116" s="29" t="s">
        <v>17</v>
      </c>
      <c r="E116" s="11">
        <v>1334</v>
      </c>
      <c r="F116" s="4">
        <v>540</v>
      </c>
      <c r="G116" s="9">
        <f t="shared" si="3"/>
        <v>720360</v>
      </c>
      <c r="H116" s="4">
        <v>975018</v>
      </c>
      <c r="I116" s="44">
        <f t="shared" si="2"/>
        <v>0.7388171295299164</v>
      </c>
      <c r="J116" s="63" t="s">
        <v>335</v>
      </c>
      <c r="K116" s="31" t="s">
        <v>283</v>
      </c>
      <c r="L116" s="33">
        <v>363</v>
      </c>
      <c r="M116" s="33">
        <v>726</v>
      </c>
    </row>
    <row r="117" spans="1:13" ht="12.75" customHeight="1">
      <c r="A117" s="2"/>
      <c r="B117" s="37" t="s">
        <v>179</v>
      </c>
      <c r="C117" s="29" t="s">
        <v>177</v>
      </c>
      <c r="D117" s="29" t="s">
        <v>17</v>
      </c>
      <c r="E117" s="23">
        <v>1343</v>
      </c>
      <c r="F117" s="24">
        <v>726</v>
      </c>
      <c r="G117" s="9">
        <f t="shared" si="3"/>
        <v>975018</v>
      </c>
      <c r="H117" s="4">
        <v>975018</v>
      </c>
      <c r="I117" s="58">
        <f t="shared" si="2"/>
        <v>1</v>
      </c>
      <c r="J117" s="63" t="s">
        <v>335</v>
      </c>
      <c r="K117" s="31" t="s">
        <v>283</v>
      </c>
      <c r="L117" s="33">
        <v>363</v>
      </c>
      <c r="M117" s="33">
        <v>726</v>
      </c>
    </row>
    <row r="118" spans="1:13" ht="12.75" customHeight="1">
      <c r="A118" s="2" t="s">
        <v>3</v>
      </c>
      <c r="B118" s="37" t="s">
        <v>179</v>
      </c>
      <c r="C118" s="29" t="s">
        <v>178</v>
      </c>
      <c r="D118" s="29" t="s">
        <v>35</v>
      </c>
      <c r="E118" s="11">
        <v>1080</v>
      </c>
      <c r="F118" s="4">
        <v>450</v>
      </c>
      <c r="G118" s="9">
        <f t="shared" si="3"/>
        <v>486000</v>
      </c>
      <c r="H118" s="4">
        <v>975018</v>
      </c>
      <c r="I118" s="44">
        <f t="shared" si="2"/>
        <v>0.49845233626456126</v>
      </c>
      <c r="J118" s="63" t="s">
        <v>335</v>
      </c>
      <c r="K118" s="31" t="s">
        <v>283</v>
      </c>
      <c r="L118" s="33">
        <v>363</v>
      </c>
      <c r="M118" s="33">
        <v>726</v>
      </c>
    </row>
    <row r="119" spans="1:13" ht="12.75" customHeight="1">
      <c r="A119" s="2" t="s">
        <v>3</v>
      </c>
      <c r="B119" s="37" t="s">
        <v>184</v>
      </c>
      <c r="C119" s="29" t="s">
        <v>180</v>
      </c>
      <c r="D119" s="29" t="s">
        <v>35</v>
      </c>
      <c r="E119" s="11">
        <v>1230</v>
      </c>
      <c r="F119" s="24">
        <v>836</v>
      </c>
      <c r="G119" s="9">
        <f t="shared" si="3"/>
        <v>1028280</v>
      </c>
      <c r="H119" s="4">
        <v>1030788</v>
      </c>
      <c r="I119" s="44">
        <f t="shared" si="2"/>
        <v>0.9975669099756691</v>
      </c>
      <c r="J119" s="63" t="s">
        <v>336</v>
      </c>
      <c r="K119" s="31" t="s">
        <v>284</v>
      </c>
      <c r="L119" s="33">
        <v>418</v>
      </c>
      <c r="M119" s="33">
        <v>836</v>
      </c>
    </row>
    <row r="120" spans="1:13" ht="12.75" customHeight="1">
      <c r="A120" s="2" t="s">
        <v>3</v>
      </c>
      <c r="B120" s="37" t="s">
        <v>184</v>
      </c>
      <c r="C120" s="29" t="s">
        <v>181</v>
      </c>
      <c r="D120" s="29" t="s">
        <v>17</v>
      </c>
      <c r="E120" s="11">
        <v>1207</v>
      </c>
      <c r="F120" s="4">
        <v>550</v>
      </c>
      <c r="G120" s="9">
        <f t="shared" si="3"/>
        <v>663850</v>
      </c>
      <c r="H120" s="4">
        <v>1030788</v>
      </c>
      <c r="I120" s="44">
        <f t="shared" si="2"/>
        <v>0.6440218551244291</v>
      </c>
      <c r="J120" s="63" t="s">
        <v>336</v>
      </c>
      <c r="K120" s="31" t="s">
        <v>284</v>
      </c>
      <c r="L120" s="33">
        <v>418</v>
      </c>
      <c r="M120" s="33">
        <v>836</v>
      </c>
    </row>
    <row r="121" spans="1:13" ht="12.75" customHeight="1">
      <c r="A121" s="2"/>
      <c r="B121" s="37" t="s">
        <v>184</v>
      </c>
      <c r="C121" s="29" t="s">
        <v>182</v>
      </c>
      <c r="D121" s="29" t="s">
        <v>35</v>
      </c>
      <c r="E121" s="11">
        <v>1230</v>
      </c>
      <c r="F121" s="24">
        <v>836</v>
      </c>
      <c r="G121" s="9">
        <f t="shared" si="3"/>
        <v>1028280</v>
      </c>
      <c r="H121" s="4">
        <v>1030788</v>
      </c>
      <c r="I121" s="44">
        <f t="shared" si="2"/>
        <v>0.9975669099756691</v>
      </c>
      <c r="J121" s="63" t="s">
        <v>336</v>
      </c>
      <c r="K121" s="31" t="s">
        <v>284</v>
      </c>
      <c r="L121" s="33">
        <v>418</v>
      </c>
      <c r="M121" s="33">
        <v>836</v>
      </c>
    </row>
    <row r="122" spans="1:13" ht="12.75" customHeight="1">
      <c r="A122" s="2" t="s">
        <v>3</v>
      </c>
      <c r="B122" s="37" t="s">
        <v>184</v>
      </c>
      <c r="C122" s="29" t="s">
        <v>183</v>
      </c>
      <c r="D122" s="29" t="s">
        <v>35</v>
      </c>
      <c r="E122" s="23">
        <v>1233</v>
      </c>
      <c r="F122" s="4">
        <v>830</v>
      </c>
      <c r="G122" s="9">
        <f t="shared" si="3"/>
        <v>1023390</v>
      </c>
      <c r="H122" s="4">
        <v>1030788</v>
      </c>
      <c r="I122" s="44">
        <f t="shared" si="2"/>
        <v>0.992822966507177</v>
      </c>
      <c r="J122" s="63" t="s">
        <v>336</v>
      </c>
      <c r="K122" s="31" t="s">
        <v>284</v>
      </c>
      <c r="L122" s="33">
        <v>418</v>
      </c>
      <c r="M122" s="33">
        <v>836</v>
      </c>
    </row>
    <row r="123" spans="1:13" ht="12.75" customHeight="1">
      <c r="A123" s="2" t="s">
        <v>3</v>
      </c>
      <c r="B123" s="37" t="s">
        <v>171</v>
      </c>
      <c r="C123" s="29" t="s">
        <v>186</v>
      </c>
      <c r="D123" s="29" t="s">
        <v>35</v>
      </c>
      <c r="E123" s="11">
        <v>450</v>
      </c>
      <c r="F123" s="4">
        <v>600</v>
      </c>
      <c r="G123" s="9">
        <f>E123*F123</f>
        <v>270000</v>
      </c>
      <c r="H123" s="4">
        <v>1012800</v>
      </c>
      <c r="I123" s="44">
        <f>G123/H123</f>
        <v>0.2665876777251185</v>
      </c>
      <c r="J123" s="63" t="s">
        <v>337</v>
      </c>
      <c r="K123" s="31" t="s">
        <v>285</v>
      </c>
      <c r="L123" s="33">
        <v>400</v>
      </c>
      <c r="M123" s="33">
        <v>800</v>
      </c>
    </row>
    <row r="124" spans="1:13" ht="12.75" customHeight="1">
      <c r="A124" s="2"/>
      <c r="B124" s="37" t="s">
        <v>171</v>
      </c>
      <c r="C124" s="29" t="s">
        <v>185</v>
      </c>
      <c r="D124" s="29" t="s">
        <v>17</v>
      </c>
      <c r="E124" s="11">
        <v>1260</v>
      </c>
      <c r="F124" s="24">
        <v>800</v>
      </c>
      <c r="G124" s="9">
        <f t="shared" si="3"/>
        <v>1008000</v>
      </c>
      <c r="H124" s="4">
        <v>1012800</v>
      </c>
      <c r="I124" s="44">
        <f t="shared" si="2"/>
        <v>0.995260663507109</v>
      </c>
      <c r="J124" s="63" t="s">
        <v>337</v>
      </c>
      <c r="K124" s="31" t="s">
        <v>285</v>
      </c>
      <c r="L124" s="33">
        <v>400</v>
      </c>
      <c r="M124" s="33">
        <v>800</v>
      </c>
    </row>
    <row r="125" spans="1:13" ht="12.75" customHeight="1">
      <c r="A125" s="2" t="s">
        <v>3</v>
      </c>
      <c r="B125" s="37" t="s">
        <v>171</v>
      </c>
      <c r="C125" s="29" t="s">
        <v>187</v>
      </c>
      <c r="D125" s="29" t="s">
        <v>17</v>
      </c>
      <c r="E125" s="11">
        <v>950</v>
      </c>
      <c r="F125" s="4">
        <v>520</v>
      </c>
      <c r="G125" s="9">
        <f t="shared" si="3"/>
        <v>494000</v>
      </c>
      <c r="H125" s="4">
        <v>1012800</v>
      </c>
      <c r="I125" s="44">
        <f t="shared" si="2"/>
        <v>0.48775671406003157</v>
      </c>
      <c r="J125" s="63" t="s">
        <v>337</v>
      </c>
      <c r="K125" s="31" t="s">
        <v>285</v>
      </c>
      <c r="L125" s="33">
        <v>400</v>
      </c>
      <c r="M125" s="33">
        <v>800</v>
      </c>
    </row>
    <row r="126" spans="1:13" ht="12.75" customHeight="1">
      <c r="A126" s="2" t="s">
        <v>3</v>
      </c>
      <c r="B126" s="37" t="s">
        <v>171</v>
      </c>
      <c r="C126" s="29" t="s">
        <v>188</v>
      </c>
      <c r="D126" s="29" t="s">
        <v>21</v>
      </c>
      <c r="E126" s="11">
        <v>1026</v>
      </c>
      <c r="F126" s="4">
        <v>600</v>
      </c>
      <c r="G126" s="9">
        <f t="shared" si="3"/>
        <v>615600</v>
      </c>
      <c r="H126" s="4">
        <v>1012800</v>
      </c>
      <c r="I126" s="44">
        <f t="shared" si="2"/>
        <v>0.6078199052132701</v>
      </c>
      <c r="J126" s="63" t="s">
        <v>337</v>
      </c>
      <c r="K126" s="31" t="s">
        <v>285</v>
      </c>
      <c r="L126" s="33">
        <v>400</v>
      </c>
      <c r="M126" s="33">
        <v>800</v>
      </c>
    </row>
    <row r="127" spans="1:13" ht="12.75" customHeight="1">
      <c r="A127" s="2"/>
      <c r="B127" s="37" t="s">
        <v>171</v>
      </c>
      <c r="C127" s="29" t="s">
        <v>189</v>
      </c>
      <c r="D127" s="29" t="s">
        <v>17</v>
      </c>
      <c r="E127" s="11">
        <v>1200</v>
      </c>
      <c r="F127" s="4">
        <v>500</v>
      </c>
      <c r="G127" s="9">
        <f t="shared" si="3"/>
        <v>600000</v>
      </c>
      <c r="H127" s="4">
        <v>1012800</v>
      </c>
      <c r="I127" s="44">
        <f t="shared" si="2"/>
        <v>0.5924170616113744</v>
      </c>
      <c r="J127" s="63" t="s">
        <v>337</v>
      </c>
      <c r="K127" s="31" t="s">
        <v>285</v>
      </c>
      <c r="L127" s="33">
        <v>400</v>
      </c>
      <c r="M127" s="33">
        <v>800</v>
      </c>
    </row>
    <row r="128" spans="1:13" ht="12.75" customHeight="1">
      <c r="A128" s="2"/>
      <c r="B128" s="37" t="s">
        <v>171</v>
      </c>
      <c r="C128" s="29" t="s">
        <v>190</v>
      </c>
      <c r="D128" s="29" t="s">
        <v>17</v>
      </c>
      <c r="E128" s="11">
        <v>980</v>
      </c>
      <c r="F128" s="4">
        <v>600</v>
      </c>
      <c r="G128" s="9">
        <f t="shared" si="3"/>
        <v>588000</v>
      </c>
      <c r="H128" s="4">
        <v>1012800</v>
      </c>
      <c r="I128" s="44">
        <f t="shared" si="2"/>
        <v>0.580568720379147</v>
      </c>
      <c r="J128" s="63" t="s">
        <v>337</v>
      </c>
      <c r="K128" s="31" t="s">
        <v>285</v>
      </c>
      <c r="L128" s="33">
        <v>400</v>
      </c>
      <c r="M128" s="33">
        <v>800</v>
      </c>
    </row>
    <row r="129" spans="1:13" ht="12.75" customHeight="1">
      <c r="A129" s="2" t="s">
        <v>3</v>
      </c>
      <c r="B129" s="37" t="s">
        <v>191</v>
      </c>
      <c r="C129" s="29" t="s">
        <v>192</v>
      </c>
      <c r="D129" s="29" t="s">
        <v>35</v>
      </c>
      <c r="E129" s="11">
        <v>2000</v>
      </c>
      <c r="F129" s="4">
        <v>300</v>
      </c>
      <c r="G129" s="9">
        <f t="shared" si="3"/>
        <v>600000</v>
      </c>
      <c r="H129" s="4">
        <v>810020</v>
      </c>
      <c r="I129" s="44">
        <f t="shared" si="2"/>
        <v>0.7407224512974988</v>
      </c>
      <c r="J129" s="63" t="s">
        <v>338</v>
      </c>
      <c r="K129" s="31" t="s">
        <v>286</v>
      </c>
      <c r="L129" s="33">
        <v>202</v>
      </c>
      <c r="M129" s="33">
        <v>404</v>
      </c>
    </row>
    <row r="130" spans="1:13" ht="12.75" customHeight="1">
      <c r="A130" s="2"/>
      <c r="B130" s="37" t="s">
        <v>191</v>
      </c>
      <c r="C130" s="29" t="s">
        <v>193</v>
      </c>
      <c r="D130" s="29" t="s">
        <v>17</v>
      </c>
      <c r="E130" s="11">
        <v>1900</v>
      </c>
      <c r="F130" s="4">
        <v>390</v>
      </c>
      <c r="G130" s="9">
        <f t="shared" si="3"/>
        <v>741000</v>
      </c>
      <c r="H130" s="4">
        <v>810020</v>
      </c>
      <c r="I130" s="44">
        <f t="shared" si="2"/>
        <v>0.9147922273524111</v>
      </c>
      <c r="J130" s="63" t="s">
        <v>338</v>
      </c>
      <c r="K130" s="31" t="s">
        <v>286</v>
      </c>
      <c r="L130" s="33">
        <v>202</v>
      </c>
      <c r="M130" s="33">
        <v>404</v>
      </c>
    </row>
    <row r="131" spans="1:13" ht="12.75" customHeight="1">
      <c r="A131" s="40" t="s">
        <v>3</v>
      </c>
      <c r="B131" s="42" t="s">
        <v>194</v>
      </c>
      <c r="C131" s="29" t="s">
        <v>195</v>
      </c>
      <c r="D131" s="29"/>
      <c r="E131" s="11">
        <v>2214</v>
      </c>
      <c r="F131" s="4">
        <v>350</v>
      </c>
      <c r="G131" s="9">
        <f t="shared" si="3"/>
        <v>774900</v>
      </c>
      <c r="H131" s="4">
        <v>783552</v>
      </c>
      <c r="I131" s="44">
        <f t="shared" si="2"/>
        <v>0.9889579759862779</v>
      </c>
      <c r="J131" s="63" t="s">
        <v>339</v>
      </c>
      <c r="K131" s="31" t="s">
        <v>287</v>
      </c>
      <c r="L131" s="33">
        <v>176</v>
      </c>
      <c r="M131" s="33">
        <v>352</v>
      </c>
    </row>
    <row r="132" spans="1:13" ht="12.75" customHeight="1">
      <c r="A132" s="40" t="s">
        <v>3</v>
      </c>
      <c r="B132" s="28" t="s">
        <v>199</v>
      </c>
      <c r="C132" s="29" t="s">
        <v>196</v>
      </c>
      <c r="D132" s="29" t="s">
        <v>35</v>
      </c>
      <c r="E132" s="11">
        <v>1260</v>
      </c>
      <c r="F132" s="4">
        <v>500</v>
      </c>
      <c r="G132" s="9">
        <f t="shared" si="3"/>
        <v>630000</v>
      </c>
      <c r="H132" s="4">
        <v>1007250</v>
      </c>
      <c r="I132" s="44">
        <f aca="true" t="shared" si="4" ref="I132:I165">G132/H132</f>
        <v>0.6254653760238272</v>
      </c>
      <c r="J132" s="63" t="s">
        <v>340</v>
      </c>
      <c r="K132" s="31" t="s">
        <v>288</v>
      </c>
      <c r="L132" s="33">
        <v>395</v>
      </c>
      <c r="M132" s="33">
        <v>790</v>
      </c>
    </row>
    <row r="133" spans="1:13" ht="12.75" customHeight="1">
      <c r="A133" s="40" t="s">
        <v>3</v>
      </c>
      <c r="B133" s="42" t="s">
        <v>199</v>
      </c>
      <c r="C133" s="29" t="s">
        <v>197</v>
      </c>
      <c r="D133" s="29" t="s">
        <v>35</v>
      </c>
      <c r="E133" s="11">
        <v>650</v>
      </c>
      <c r="F133" s="4">
        <v>480</v>
      </c>
      <c r="G133" s="9">
        <f t="shared" si="3"/>
        <v>312000</v>
      </c>
      <c r="H133" s="4">
        <v>1007250</v>
      </c>
      <c r="I133" s="44">
        <f t="shared" si="4"/>
        <v>0.3097542814594192</v>
      </c>
      <c r="J133" s="63" t="s">
        <v>340</v>
      </c>
      <c r="K133" s="31" t="s">
        <v>288</v>
      </c>
      <c r="L133" s="33">
        <v>395</v>
      </c>
      <c r="M133" s="33">
        <v>790</v>
      </c>
    </row>
    <row r="134" spans="1:13" ht="12.75" customHeight="1">
      <c r="A134" s="40"/>
      <c r="B134" s="28" t="s">
        <v>199</v>
      </c>
      <c r="C134" s="29" t="s">
        <v>198</v>
      </c>
      <c r="D134" s="29" t="s">
        <v>79</v>
      </c>
      <c r="E134" s="23">
        <v>1275</v>
      </c>
      <c r="F134" s="4">
        <v>500</v>
      </c>
      <c r="G134" s="9">
        <f aca="true" t="shared" si="5" ref="G134:G165">E134*F134</f>
        <v>637500</v>
      </c>
      <c r="H134" s="4">
        <v>1007250</v>
      </c>
      <c r="I134" s="44">
        <f t="shared" si="4"/>
        <v>0.6329113924050633</v>
      </c>
      <c r="J134" s="63" t="s">
        <v>340</v>
      </c>
      <c r="K134" s="31" t="s">
        <v>288</v>
      </c>
      <c r="L134" s="33">
        <v>395</v>
      </c>
      <c r="M134" s="33">
        <v>790</v>
      </c>
    </row>
    <row r="135" spans="1:13" ht="12.75" customHeight="1">
      <c r="A135" s="40" t="s">
        <v>3</v>
      </c>
      <c r="B135" s="42" t="s">
        <v>205</v>
      </c>
      <c r="C135" s="29" t="s">
        <v>200</v>
      </c>
      <c r="D135" s="29" t="s">
        <v>17</v>
      </c>
      <c r="E135" s="11">
        <v>1404</v>
      </c>
      <c r="F135" s="24">
        <v>576</v>
      </c>
      <c r="G135" s="9">
        <f t="shared" si="5"/>
        <v>808704</v>
      </c>
      <c r="H135" s="4">
        <v>897984</v>
      </c>
      <c r="I135" s="44">
        <f t="shared" si="4"/>
        <v>0.900577293136626</v>
      </c>
      <c r="J135" s="63" t="s">
        <v>341</v>
      </c>
      <c r="K135" s="31" t="s">
        <v>289</v>
      </c>
      <c r="L135" s="33">
        <v>288</v>
      </c>
      <c r="M135" s="33">
        <v>576</v>
      </c>
    </row>
    <row r="136" spans="1:13" ht="12.75" customHeight="1">
      <c r="A136" s="40"/>
      <c r="B136" s="42" t="s">
        <v>205</v>
      </c>
      <c r="C136" s="29" t="s">
        <v>201</v>
      </c>
      <c r="D136" s="29" t="s">
        <v>35</v>
      </c>
      <c r="E136" s="23">
        <v>1559</v>
      </c>
      <c r="F136" s="24">
        <v>576</v>
      </c>
      <c r="G136" s="9">
        <f t="shared" si="5"/>
        <v>897984</v>
      </c>
      <c r="H136" s="4">
        <v>897984</v>
      </c>
      <c r="I136" s="58">
        <f t="shared" si="4"/>
        <v>1</v>
      </c>
      <c r="J136" s="63" t="s">
        <v>341</v>
      </c>
      <c r="K136" s="31" t="s">
        <v>289</v>
      </c>
      <c r="L136" s="33">
        <v>288</v>
      </c>
      <c r="M136" s="33">
        <v>576</v>
      </c>
    </row>
    <row r="137" spans="1:13" ht="12.75" customHeight="1">
      <c r="A137" s="40" t="s">
        <v>3</v>
      </c>
      <c r="B137" s="42" t="s">
        <v>205</v>
      </c>
      <c r="C137" s="29" t="s">
        <v>202</v>
      </c>
      <c r="D137" s="29" t="s">
        <v>35</v>
      </c>
      <c r="E137" s="11">
        <v>1500</v>
      </c>
      <c r="F137" s="4">
        <v>500</v>
      </c>
      <c r="G137" s="9">
        <f t="shared" si="5"/>
        <v>750000</v>
      </c>
      <c r="H137" s="4">
        <v>897984</v>
      </c>
      <c r="I137" s="44">
        <f t="shared" si="4"/>
        <v>0.8352041907205474</v>
      </c>
      <c r="J137" s="63" t="s">
        <v>341</v>
      </c>
      <c r="K137" s="31" t="s">
        <v>289</v>
      </c>
      <c r="L137" s="33">
        <v>288</v>
      </c>
      <c r="M137" s="33">
        <v>576</v>
      </c>
    </row>
    <row r="138" spans="1:13" ht="12.75" customHeight="1">
      <c r="A138" s="40"/>
      <c r="B138" s="42" t="s">
        <v>205</v>
      </c>
      <c r="C138" s="29" t="s">
        <v>203</v>
      </c>
      <c r="D138" s="29" t="s">
        <v>17</v>
      </c>
      <c r="E138" s="11">
        <v>188</v>
      </c>
      <c r="F138" s="4">
        <v>500</v>
      </c>
      <c r="G138" s="9">
        <f t="shared" si="5"/>
        <v>94000</v>
      </c>
      <c r="H138" s="4">
        <v>897984</v>
      </c>
      <c r="I138" s="44">
        <f t="shared" si="4"/>
        <v>0.10467892523697526</v>
      </c>
      <c r="J138" s="63" t="s">
        <v>341</v>
      </c>
      <c r="K138" s="31" t="s">
        <v>289</v>
      </c>
      <c r="L138" s="33">
        <v>288</v>
      </c>
      <c r="M138" s="33">
        <v>576</v>
      </c>
    </row>
    <row r="139" spans="1:13" ht="12.75" customHeight="1">
      <c r="A139" s="40"/>
      <c r="B139" s="42" t="s">
        <v>205</v>
      </c>
      <c r="C139" s="29" t="s">
        <v>204</v>
      </c>
      <c r="D139" s="29" t="s">
        <v>17</v>
      </c>
      <c r="E139" s="11">
        <v>1500</v>
      </c>
      <c r="F139" s="4">
        <v>400</v>
      </c>
      <c r="G139" s="9">
        <f t="shared" si="5"/>
        <v>600000</v>
      </c>
      <c r="H139" s="4">
        <v>897984</v>
      </c>
      <c r="I139" s="44">
        <f t="shared" si="4"/>
        <v>0.6681633525764379</v>
      </c>
      <c r="J139" s="63" t="s">
        <v>341</v>
      </c>
      <c r="K139" s="31" t="s">
        <v>289</v>
      </c>
      <c r="L139" s="33">
        <v>288</v>
      </c>
      <c r="M139" s="33">
        <v>576</v>
      </c>
    </row>
    <row r="140" spans="1:13" ht="12.75" customHeight="1">
      <c r="A140" s="40"/>
      <c r="B140" s="42" t="s">
        <v>209</v>
      </c>
      <c r="C140" s="29" t="s">
        <v>206</v>
      </c>
      <c r="D140" s="29" t="s">
        <v>79</v>
      </c>
      <c r="E140" s="11">
        <v>2700</v>
      </c>
      <c r="F140" s="24">
        <v>256</v>
      </c>
      <c r="G140" s="9">
        <f t="shared" si="5"/>
        <v>691200</v>
      </c>
      <c r="H140" s="4">
        <v>734464</v>
      </c>
      <c r="I140" s="44">
        <f t="shared" si="4"/>
        <v>0.9410944579993029</v>
      </c>
      <c r="J140" s="63" t="s">
        <v>342</v>
      </c>
      <c r="K140" s="31" t="s">
        <v>258</v>
      </c>
      <c r="L140" s="33">
        <v>128</v>
      </c>
      <c r="M140" s="33">
        <v>256</v>
      </c>
    </row>
    <row r="141" spans="1:13" ht="12.75" customHeight="1">
      <c r="A141" s="40"/>
      <c r="B141" s="42" t="s">
        <v>209</v>
      </c>
      <c r="C141" s="29" t="s">
        <v>207</v>
      </c>
      <c r="D141" s="29" t="s">
        <v>17</v>
      </c>
      <c r="E141" s="11">
        <v>2868</v>
      </c>
      <c r="F141" s="24">
        <v>256</v>
      </c>
      <c r="G141" s="9">
        <f t="shared" si="5"/>
        <v>734208</v>
      </c>
      <c r="H141" s="4">
        <v>734464</v>
      </c>
      <c r="I141" s="44">
        <f t="shared" si="4"/>
        <v>0.9996514464970373</v>
      </c>
      <c r="J141" s="63" t="s">
        <v>342</v>
      </c>
      <c r="K141" s="31" t="s">
        <v>258</v>
      </c>
      <c r="L141" s="33">
        <v>128</v>
      </c>
      <c r="M141" s="33">
        <v>256</v>
      </c>
    </row>
    <row r="142" spans="1:13" ht="12.75" customHeight="1">
      <c r="A142" s="40" t="s">
        <v>3</v>
      </c>
      <c r="B142" s="42" t="s">
        <v>209</v>
      </c>
      <c r="C142" s="29" t="s">
        <v>208</v>
      </c>
      <c r="D142" s="29" t="s">
        <v>35</v>
      </c>
      <c r="E142" s="11">
        <v>1993.14</v>
      </c>
      <c r="F142" s="4">
        <v>140</v>
      </c>
      <c r="G142" s="9">
        <f t="shared" si="5"/>
        <v>279039.60000000003</v>
      </c>
      <c r="H142" s="4">
        <v>734464</v>
      </c>
      <c r="I142" s="44">
        <f t="shared" si="4"/>
        <v>0.3799227736144999</v>
      </c>
      <c r="J142" s="63" t="s">
        <v>342</v>
      </c>
      <c r="K142" s="31" t="s">
        <v>258</v>
      </c>
      <c r="L142" s="33">
        <v>128</v>
      </c>
      <c r="M142" s="33">
        <v>256</v>
      </c>
    </row>
    <row r="143" spans="1:13" ht="12.75" customHeight="1">
      <c r="A143" s="40"/>
      <c r="B143" s="42" t="s">
        <v>212</v>
      </c>
      <c r="C143" s="29" t="s">
        <v>210</v>
      </c>
      <c r="D143" s="29" t="s">
        <v>20</v>
      </c>
      <c r="E143" s="11">
        <v>1028</v>
      </c>
      <c r="F143" s="24">
        <v>368</v>
      </c>
      <c r="G143" s="9">
        <f t="shared" si="5"/>
        <v>378304</v>
      </c>
      <c r="H143" s="4">
        <v>791936</v>
      </c>
      <c r="I143" s="44">
        <f t="shared" si="4"/>
        <v>0.47769516728624534</v>
      </c>
      <c r="J143" s="63" t="s">
        <v>343</v>
      </c>
      <c r="K143" s="31" t="s">
        <v>290</v>
      </c>
      <c r="L143" s="33">
        <v>184</v>
      </c>
      <c r="M143" s="33">
        <v>368</v>
      </c>
    </row>
    <row r="144" spans="1:13" ht="12.75" customHeight="1">
      <c r="A144" s="40" t="s">
        <v>3</v>
      </c>
      <c r="B144" s="42" t="s">
        <v>212</v>
      </c>
      <c r="C144" s="29" t="s">
        <v>211</v>
      </c>
      <c r="D144" s="29" t="s">
        <v>92</v>
      </c>
      <c r="E144" s="11">
        <v>2106</v>
      </c>
      <c r="F144" s="4">
        <v>350</v>
      </c>
      <c r="G144" s="9">
        <f t="shared" si="5"/>
        <v>737100</v>
      </c>
      <c r="H144" s="4">
        <v>791936</v>
      </c>
      <c r="I144" s="44">
        <f t="shared" si="4"/>
        <v>0.9307570308711816</v>
      </c>
      <c r="J144" s="63" t="s">
        <v>343</v>
      </c>
      <c r="K144" s="31" t="s">
        <v>290</v>
      </c>
      <c r="L144" s="33">
        <v>184</v>
      </c>
      <c r="M144" s="33">
        <v>368</v>
      </c>
    </row>
    <row r="145" spans="1:13" ht="12.75" customHeight="1">
      <c r="A145" s="40" t="s">
        <v>3</v>
      </c>
      <c r="B145" s="42" t="s">
        <v>217</v>
      </c>
      <c r="C145" s="29" t="s">
        <v>213</v>
      </c>
      <c r="D145" s="29" t="s">
        <v>18</v>
      </c>
      <c r="E145" s="11">
        <v>972</v>
      </c>
      <c r="F145" s="24">
        <v>920</v>
      </c>
      <c r="G145" s="9">
        <f t="shared" si="5"/>
        <v>894240</v>
      </c>
      <c r="H145" s="4">
        <v>1073640</v>
      </c>
      <c r="I145" s="44">
        <f t="shared" si="4"/>
        <v>0.8329048843187661</v>
      </c>
      <c r="J145" s="63" t="s">
        <v>344</v>
      </c>
      <c r="K145" s="31" t="s">
        <v>291</v>
      </c>
      <c r="L145" s="33">
        <v>460</v>
      </c>
      <c r="M145" s="33">
        <v>920</v>
      </c>
    </row>
    <row r="146" spans="1:13" ht="12.75" customHeight="1">
      <c r="A146" s="40" t="s">
        <v>3</v>
      </c>
      <c r="B146" s="42" t="s">
        <v>217</v>
      </c>
      <c r="C146" s="29" t="s">
        <v>214</v>
      </c>
      <c r="D146" s="29" t="s">
        <v>35</v>
      </c>
      <c r="E146" s="11">
        <v>486</v>
      </c>
      <c r="F146" s="4">
        <v>700</v>
      </c>
      <c r="G146" s="9">
        <f t="shared" si="5"/>
        <v>340200</v>
      </c>
      <c r="H146" s="4">
        <v>1073640</v>
      </c>
      <c r="I146" s="44">
        <f t="shared" si="4"/>
        <v>0.3168659885995306</v>
      </c>
      <c r="J146" s="63" t="s">
        <v>344</v>
      </c>
      <c r="K146" s="31" t="s">
        <v>291</v>
      </c>
      <c r="L146" s="33">
        <v>460</v>
      </c>
      <c r="M146" s="33">
        <v>920</v>
      </c>
    </row>
    <row r="147" spans="1:13" ht="12.75" customHeight="1">
      <c r="A147" s="40"/>
      <c r="B147" s="42" t="s">
        <v>217</v>
      </c>
      <c r="C147" s="29" t="s">
        <v>215</v>
      </c>
      <c r="D147" s="29" t="s">
        <v>92</v>
      </c>
      <c r="E147" s="23">
        <v>1167</v>
      </c>
      <c r="F147" s="4">
        <v>800</v>
      </c>
      <c r="G147" s="9">
        <f t="shared" si="5"/>
        <v>933600</v>
      </c>
      <c r="H147" s="4">
        <v>1073640</v>
      </c>
      <c r="I147" s="44">
        <f t="shared" si="4"/>
        <v>0.8695652173913043</v>
      </c>
      <c r="J147" s="63" t="s">
        <v>344</v>
      </c>
      <c r="K147" s="31" t="s">
        <v>291</v>
      </c>
      <c r="L147" s="33">
        <v>460</v>
      </c>
      <c r="M147" s="33">
        <v>920</v>
      </c>
    </row>
    <row r="148" spans="1:13" ht="12.75" customHeight="1">
      <c r="A148" s="40" t="s">
        <v>3</v>
      </c>
      <c r="B148" s="42" t="s">
        <v>217</v>
      </c>
      <c r="C148" s="29" t="s">
        <v>216</v>
      </c>
      <c r="D148" s="29" t="s">
        <v>19</v>
      </c>
      <c r="E148" s="11">
        <v>816</v>
      </c>
      <c r="F148" s="4">
        <v>600</v>
      </c>
      <c r="G148" s="9">
        <f t="shared" si="5"/>
        <v>489600</v>
      </c>
      <c r="H148" s="4">
        <v>1073640</v>
      </c>
      <c r="I148" s="44">
        <f t="shared" si="4"/>
        <v>0.4560187772437689</v>
      </c>
      <c r="J148" s="63" t="s">
        <v>344</v>
      </c>
      <c r="K148" s="31" t="s">
        <v>291</v>
      </c>
      <c r="L148" s="33">
        <v>460</v>
      </c>
      <c r="M148" s="33">
        <v>920</v>
      </c>
    </row>
    <row r="149" spans="1:13" ht="12.75" customHeight="1">
      <c r="A149" s="2"/>
      <c r="B149" s="41" t="s">
        <v>224</v>
      </c>
      <c r="C149" s="29" t="s">
        <v>218</v>
      </c>
      <c r="D149" s="29" t="s">
        <v>92</v>
      </c>
      <c r="E149" s="11">
        <v>476</v>
      </c>
      <c r="F149" s="4">
        <v>750</v>
      </c>
      <c r="G149" s="9">
        <f t="shared" si="5"/>
        <v>357000</v>
      </c>
      <c r="H149" s="4">
        <v>1115568</v>
      </c>
      <c r="I149" s="44">
        <f t="shared" si="4"/>
        <v>0.3200163504152145</v>
      </c>
      <c r="J149" s="63" t="s">
        <v>345</v>
      </c>
      <c r="K149" s="31" t="s">
        <v>292</v>
      </c>
      <c r="L149" s="33">
        <v>508</v>
      </c>
      <c r="M149" s="33">
        <v>1016</v>
      </c>
    </row>
    <row r="150" spans="1:13" ht="12.75" customHeight="1">
      <c r="A150" s="40" t="s">
        <v>3</v>
      </c>
      <c r="B150" s="42" t="s">
        <v>224</v>
      </c>
      <c r="C150" s="29" t="s">
        <v>219</v>
      </c>
      <c r="D150" s="29" t="s">
        <v>18</v>
      </c>
      <c r="E150" s="11">
        <v>508</v>
      </c>
      <c r="F150" s="4">
        <v>900</v>
      </c>
      <c r="G150" s="9">
        <f t="shared" si="5"/>
        <v>457200</v>
      </c>
      <c r="H150" s="4">
        <v>1115568</v>
      </c>
      <c r="I150" s="44">
        <f t="shared" si="4"/>
        <v>0.4098360655737705</v>
      </c>
      <c r="J150" s="63" t="s">
        <v>345</v>
      </c>
      <c r="K150" s="31" t="s">
        <v>292</v>
      </c>
      <c r="L150" s="33">
        <v>508</v>
      </c>
      <c r="M150" s="33">
        <v>1016</v>
      </c>
    </row>
    <row r="151" spans="1:13" ht="12.75" customHeight="1">
      <c r="A151" s="40"/>
      <c r="B151" s="42" t="s">
        <v>224</v>
      </c>
      <c r="C151" s="29" t="s">
        <v>220</v>
      </c>
      <c r="D151" s="29" t="s">
        <v>17</v>
      </c>
      <c r="E151" s="23">
        <v>1098</v>
      </c>
      <c r="F151" s="24">
        <v>1016</v>
      </c>
      <c r="G151" s="9">
        <f t="shared" si="5"/>
        <v>1115568</v>
      </c>
      <c r="H151" s="4">
        <v>1115568</v>
      </c>
      <c r="I151" s="58">
        <f t="shared" si="4"/>
        <v>1</v>
      </c>
      <c r="J151" s="63" t="s">
        <v>345</v>
      </c>
      <c r="K151" s="31" t="s">
        <v>292</v>
      </c>
      <c r="L151" s="33">
        <v>508</v>
      </c>
      <c r="M151" s="33">
        <v>1016</v>
      </c>
    </row>
    <row r="152" spans="1:13" ht="12.75" customHeight="1">
      <c r="A152" s="40" t="s">
        <v>3</v>
      </c>
      <c r="B152" s="42" t="s">
        <v>224</v>
      </c>
      <c r="C152" s="29" t="s">
        <v>221</v>
      </c>
      <c r="D152" s="29" t="s">
        <v>21</v>
      </c>
      <c r="E152" s="11">
        <v>1000</v>
      </c>
      <c r="F152" s="4">
        <v>800</v>
      </c>
      <c r="G152" s="9">
        <f t="shared" si="5"/>
        <v>800000</v>
      </c>
      <c r="H152" s="4">
        <v>1115568</v>
      </c>
      <c r="I152" s="44">
        <f t="shared" si="4"/>
        <v>0.7171234743198084</v>
      </c>
      <c r="J152" s="63" t="s">
        <v>345</v>
      </c>
      <c r="K152" s="31" t="s">
        <v>292</v>
      </c>
      <c r="L152" s="33">
        <v>508</v>
      </c>
      <c r="M152" s="33">
        <v>1016</v>
      </c>
    </row>
    <row r="153" spans="1:13" ht="12.75" customHeight="1">
      <c r="A153" s="40" t="s">
        <v>3</v>
      </c>
      <c r="B153" s="42" t="s">
        <v>224</v>
      </c>
      <c r="C153" s="29" t="s">
        <v>222</v>
      </c>
      <c r="D153" s="29" t="s">
        <v>19</v>
      </c>
      <c r="E153" s="11">
        <v>816</v>
      </c>
      <c r="F153" s="4">
        <v>600</v>
      </c>
      <c r="G153" s="9">
        <f t="shared" si="5"/>
        <v>489600</v>
      </c>
      <c r="H153" s="4">
        <v>1115568</v>
      </c>
      <c r="I153" s="44">
        <f t="shared" si="4"/>
        <v>0.4388795662837227</v>
      </c>
      <c r="J153" s="63" t="s">
        <v>345</v>
      </c>
      <c r="K153" s="31" t="s">
        <v>292</v>
      </c>
      <c r="L153" s="33">
        <v>508</v>
      </c>
      <c r="M153" s="33">
        <v>1016</v>
      </c>
    </row>
    <row r="154" spans="1:13" ht="12.75" customHeight="1">
      <c r="A154" s="40" t="s">
        <v>3</v>
      </c>
      <c r="B154" s="42" t="s">
        <v>224</v>
      </c>
      <c r="C154" s="29" t="s">
        <v>223</v>
      </c>
      <c r="D154" s="29" t="s">
        <v>20</v>
      </c>
      <c r="E154" s="11">
        <v>1080</v>
      </c>
      <c r="F154" s="4">
        <v>700</v>
      </c>
      <c r="G154" s="9">
        <f t="shared" si="5"/>
        <v>756000</v>
      </c>
      <c r="H154" s="4">
        <v>1115568</v>
      </c>
      <c r="I154" s="44">
        <f t="shared" si="4"/>
        <v>0.6776816832322189</v>
      </c>
      <c r="J154" s="63" t="s">
        <v>345</v>
      </c>
      <c r="K154" s="31" t="s">
        <v>292</v>
      </c>
      <c r="L154" s="33">
        <v>508</v>
      </c>
      <c r="M154" s="33">
        <v>1016</v>
      </c>
    </row>
    <row r="155" spans="1:13" ht="12.75" customHeight="1">
      <c r="A155" s="40"/>
      <c r="B155" s="42" t="s">
        <v>228</v>
      </c>
      <c r="C155" s="29" t="s">
        <v>225</v>
      </c>
      <c r="D155" s="29" t="s">
        <v>17</v>
      </c>
      <c r="E155" s="11">
        <v>610</v>
      </c>
      <c r="F155" s="4">
        <v>200</v>
      </c>
      <c r="G155" s="9">
        <f t="shared" si="5"/>
        <v>122000</v>
      </c>
      <c r="H155" s="4">
        <v>755096</v>
      </c>
      <c r="I155" s="44">
        <f t="shared" si="4"/>
        <v>0.1615688601184485</v>
      </c>
      <c r="J155" s="63" t="s">
        <v>346</v>
      </c>
      <c r="K155" s="31" t="s">
        <v>293</v>
      </c>
      <c r="L155" s="33">
        <v>148</v>
      </c>
      <c r="M155" s="33">
        <v>296</v>
      </c>
    </row>
    <row r="156" spans="1:13" ht="12.75" customHeight="1">
      <c r="A156" s="40"/>
      <c r="B156" s="42" t="s">
        <v>228</v>
      </c>
      <c r="C156" s="29" t="s">
        <v>226</v>
      </c>
      <c r="D156" s="29" t="s">
        <v>35</v>
      </c>
      <c r="E156" s="11">
        <v>2550</v>
      </c>
      <c r="F156" s="24">
        <v>296</v>
      </c>
      <c r="G156" s="9">
        <f t="shared" si="5"/>
        <v>754800</v>
      </c>
      <c r="H156" s="4">
        <v>755096</v>
      </c>
      <c r="I156" s="44">
        <f t="shared" si="4"/>
        <v>0.999607996863975</v>
      </c>
      <c r="J156" s="63" t="s">
        <v>346</v>
      </c>
      <c r="K156" s="31" t="s">
        <v>293</v>
      </c>
      <c r="L156" s="33">
        <v>148</v>
      </c>
      <c r="M156" s="33">
        <v>296</v>
      </c>
    </row>
    <row r="157" spans="1:13" ht="12.75" customHeight="1">
      <c r="A157" s="40" t="s">
        <v>3</v>
      </c>
      <c r="B157" s="42" t="s">
        <v>228</v>
      </c>
      <c r="C157" s="29" t="s">
        <v>227</v>
      </c>
      <c r="D157" s="29" t="s">
        <v>17</v>
      </c>
      <c r="E157" s="23">
        <v>2551</v>
      </c>
      <c r="F157" s="24">
        <v>296</v>
      </c>
      <c r="G157" s="9">
        <f t="shared" si="5"/>
        <v>755096</v>
      </c>
      <c r="H157" s="4">
        <v>755096</v>
      </c>
      <c r="I157" s="58">
        <f t="shared" si="4"/>
        <v>1</v>
      </c>
      <c r="J157" s="63" t="s">
        <v>346</v>
      </c>
      <c r="K157" s="31" t="s">
        <v>293</v>
      </c>
      <c r="L157" s="33">
        <v>148</v>
      </c>
      <c r="M157" s="33">
        <v>296</v>
      </c>
    </row>
    <row r="158" spans="1:13" ht="12.75" customHeight="1">
      <c r="A158" s="2"/>
      <c r="B158" s="41" t="s">
        <v>232</v>
      </c>
      <c r="C158" s="29" t="s">
        <v>229</v>
      </c>
      <c r="D158" s="29" t="s">
        <v>19</v>
      </c>
      <c r="E158" s="11">
        <v>1024</v>
      </c>
      <c r="F158" s="4">
        <v>262</v>
      </c>
      <c r="G158" s="9">
        <f t="shared" si="5"/>
        <v>268288</v>
      </c>
      <c r="H158" s="4">
        <v>871412</v>
      </c>
      <c r="I158" s="44">
        <f t="shared" si="4"/>
        <v>0.3078773301262778</v>
      </c>
      <c r="J158" s="63" t="s">
        <v>347</v>
      </c>
      <c r="K158" s="31" t="s">
        <v>294</v>
      </c>
      <c r="L158" s="33">
        <v>262</v>
      </c>
      <c r="M158" s="33">
        <v>524</v>
      </c>
    </row>
    <row r="159" spans="1:13" ht="12.75" customHeight="1">
      <c r="A159" s="40" t="s">
        <v>3</v>
      </c>
      <c r="B159" s="42" t="s">
        <v>232</v>
      </c>
      <c r="C159" s="29" t="s">
        <v>230</v>
      </c>
      <c r="D159" s="29" t="s">
        <v>35</v>
      </c>
      <c r="E159" s="11">
        <v>1296</v>
      </c>
      <c r="F159" s="24">
        <v>524</v>
      </c>
      <c r="G159" s="9">
        <f t="shared" si="5"/>
        <v>679104</v>
      </c>
      <c r="H159" s="4">
        <v>871412</v>
      </c>
      <c r="I159" s="44">
        <f t="shared" si="4"/>
        <v>0.7793144918821407</v>
      </c>
      <c r="J159" s="63" t="s">
        <v>347</v>
      </c>
      <c r="K159" s="31" t="s">
        <v>294</v>
      </c>
      <c r="L159" s="33">
        <v>262</v>
      </c>
      <c r="M159" s="33">
        <v>524</v>
      </c>
    </row>
    <row r="160" spans="1:13" ht="12.75" customHeight="1">
      <c r="A160" s="40" t="s">
        <v>3</v>
      </c>
      <c r="B160" s="42" t="s">
        <v>232</v>
      </c>
      <c r="C160" s="29" t="s">
        <v>231</v>
      </c>
      <c r="D160" s="29" t="s">
        <v>17</v>
      </c>
      <c r="E160" s="11">
        <v>1660</v>
      </c>
      <c r="F160" s="24">
        <v>524</v>
      </c>
      <c r="G160" s="9">
        <f t="shared" si="5"/>
        <v>869840</v>
      </c>
      <c r="H160" s="4">
        <v>871412</v>
      </c>
      <c r="I160" s="44">
        <f t="shared" si="4"/>
        <v>0.9981960312687913</v>
      </c>
      <c r="J160" s="63" t="s">
        <v>347</v>
      </c>
      <c r="K160" s="31" t="s">
        <v>294</v>
      </c>
      <c r="L160" s="33">
        <v>262</v>
      </c>
      <c r="M160" s="33">
        <v>524</v>
      </c>
    </row>
    <row r="161" spans="1:13" ht="12.75" customHeight="1">
      <c r="A161" s="2" t="s">
        <v>3</v>
      </c>
      <c r="B161" s="41" t="s">
        <v>236</v>
      </c>
      <c r="C161" s="29" t="s">
        <v>233</v>
      </c>
      <c r="D161" s="29" t="s">
        <v>79</v>
      </c>
      <c r="E161" s="11">
        <v>1864</v>
      </c>
      <c r="F161" s="4">
        <v>300</v>
      </c>
      <c r="G161" s="9">
        <f t="shared" si="5"/>
        <v>559200</v>
      </c>
      <c r="H161" s="4">
        <v>831790</v>
      </c>
      <c r="I161" s="44">
        <f t="shared" si="4"/>
        <v>0.6722850719532575</v>
      </c>
      <c r="J161" s="63" t="s">
        <v>348</v>
      </c>
      <c r="K161" s="31" t="s">
        <v>295</v>
      </c>
      <c r="L161" s="33">
        <v>223</v>
      </c>
      <c r="M161" s="33">
        <v>446</v>
      </c>
    </row>
    <row r="162" spans="1:13" ht="12.75" customHeight="1">
      <c r="A162" s="40"/>
      <c r="B162" s="42" t="s">
        <v>236</v>
      </c>
      <c r="C162" s="29" t="s">
        <v>234</v>
      </c>
      <c r="D162" s="29" t="s">
        <v>35</v>
      </c>
      <c r="E162" s="11">
        <v>1700</v>
      </c>
      <c r="F162" s="4">
        <v>400</v>
      </c>
      <c r="G162" s="9">
        <f t="shared" si="5"/>
        <v>680000</v>
      </c>
      <c r="H162" s="4">
        <v>831790</v>
      </c>
      <c r="I162" s="44">
        <f t="shared" si="4"/>
        <v>0.8175140359946621</v>
      </c>
      <c r="J162" s="63" t="s">
        <v>348</v>
      </c>
      <c r="K162" s="31" t="s">
        <v>295</v>
      </c>
      <c r="L162" s="33">
        <v>223</v>
      </c>
      <c r="M162" s="33">
        <v>446</v>
      </c>
    </row>
    <row r="163" spans="1:13" ht="12.75" customHeight="1">
      <c r="A163" s="40"/>
      <c r="B163" s="42" t="s">
        <v>236</v>
      </c>
      <c r="C163" s="29" t="s">
        <v>235</v>
      </c>
      <c r="D163" s="29" t="s">
        <v>17</v>
      </c>
      <c r="E163" s="11">
        <v>1864</v>
      </c>
      <c r="F163" s="4">
        <v>400</v>
      </c>
      <c r="G163" s="9">
        <f t="shared" si="5"/>
        <v>745600</v>
      </c>
      <c r="H163" s="4">
        <v>831790</v>
      </c>
      <c r="I163" s="44">
        <f t="shared" si="4"/>
        <v>0.8963800959376765</v>
      </c>
      <c r="J163" s="63" t="s">
        <v>348</v>
      </c>
      <c r="K163" s="31" t="s">
        <v>295</v>
      </c>
      <c r="L163" s="33">
        <v>223</v>
      </c>
      <c r="M163" s="33">
        <v>446</v>
      </c>
    </row>
    <row r="164" spans="1:13" ht="12.75" customHeight="1">
      <c r="A164" s="40"/>
      <c r="B164" s="42" t="s">
        <v>239</v>
      </c>
      <c r="C164" s="29" t="s">
        <v>237</v>
      </c>
      <c r="D164" s="29" t="s">
        <v>17</v>
      </c>
      <c r="E164" s="11">
        <v>1100</v>
      </c>
      <c r="F164" s="4">
        <v>380</v>
      </c>
      <c r="G164" s="9">
        <f t="shared" si="5"/>
        <v>418000</v>
      </c>
      <c r="H164" s="4">
        <v>803992</v>
      </c>
      <c r="I164" s="44">
        <f t="shared" si="4"/>
        <v>0.519905670703191</v>
      </c>
      <c r="J164" s="63" t="s">
        <v>349</v>
      </c>
      <c r="K164" s="31" t="s">
        <v>296</v>
      </c>
      <c r="L164" s="33">
        <v>196</v>
      </c>
      <c r="M164" s="33">
        <v>392</v>
      </c>
    </row>
    <row r="165" spans="1:13" ht="12.75" customHeight="1">
      <c r="A165" s="40" t="s">
        <v>3</v>
      </c>
      <c r="B165" s="42" t="s">
        <v>239</v>
      </c>
      <c r="C165" s="29" t="s">
        <v>238</v>
      </c>
      <c r="D165" s="29" t="s">
        <v>20</v>
      </c>
      <c r="E165" s="11">
        <v>2050</v>
      </c>
      <c r="F165" s="24">
        <v>392</v>
      </c>
      <c r="G165" s="9">
        <f t="shared" si="5"/>
        <v>803600</v>
      </c>
      <c r="H165" s="4">
        <v>803992</v>
      </c>
      <c r="I165" s="44">
        <f t="shared" si="4"/>
        <v>0.999512432959532</v>
      </c>
      <c r="J165" s="63" t="s">
        <v>349</v>
      </c>
      <c r="K165" s="31" t="s">
        <v>296</v>
      </c>
      <c r="L165" s="33">
        <v>196</v>
      </c>
      <c r="M165" s="33">
        <v>392</v>
      </c>
    </row>
    <row r="166" spans="1:11" ht="12.75" customHeight="1">
      <c r="A166" s="21"/>
      <c r="B166" s="21"/>
      <c r="C166" s="21"/>
      <c r="D166" s="21"/>
      <c r="E166" s="17"/>
      <c r="F166" s="17"/>
      <c r="G166" s="17">
        <f>SUM(G2:G165)</f>
        <v>99341502.09</v>
      </c>
      <c r="H166" s="17">
        <f>SUM(H2:H165)</f>
        <v>147096662</v>
      </c>
      <c r="I166" s="45"/>
      <c r="J166" s="17"/>
      <c r="K166" s="31"/>
    </row>
  </sheetData>
  <sheetProtection/>
  <printOptions/>
  <pageMargins left="0.7874015748031497" right="0.3937007874015748" top="0.3937007874015748" bottom="0.3937007874015748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7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5.25390625" style="8" bestFit="1" customWidth="1"/>
    <col min="3" max="3" width="7.125" style="8" bestFit="1" customWidth="1"/>
    <col min="4" max="4" width="15.25390625" style="33" bestFit="1" customWidth="1"/>
    <col min="5" max="5" width="21.00390625" style="33" bestFit="1" customWidth="1"/>
    <col min="6" max="6" width="11.00390625" style="19" bestFit="1" customWidth="1"/>
    <col min="7" max="7" width="8.125" style="19" bestFit="1" customWidth="1"/>
    <col min="8" max="8" width="11.00390625" style="0" bestFit="1" customWidth="1"/>
    <col min="9" max="9" width="12.125" style="0" bestFit="1" customWidth="1"/>
    <col min="10" max="10" width="14.75390625" style="0" customWidth="1"/>
    <col min="11" max="11" width="21.75390625" style="0" bestFit="1" customWidth="1"/>
    <col min="12" max="12" width="7.375" style="8" bestFit="1" customWidth="1"/>
    <col min="13" max="13" width="9.00390625" style="8" customWidth="1"/>
    <col min="14" max="14" width="10.00390625" style="8" bestFit="1" customWidth="1"/>
  </cols>
  <sheetData>
    <row r="1" spans="1:14" ht="67.5">
      <c r="A1" s="66" t="s">
        <v>352</v>
      </c>
      <c r="B1" s="77" t="s">
        <v>2</v>
      </c>
      <c r="C1" s="78" t="s">
        <v>8</v>
      </c>
      <c r="D1" s="78" t="s">
        <v>0</v>
      </c>
      <c r="E1" s="78" t="s">
        <v>515</v>
      </c>
      <c r="F1" s="78" t="s">
        <v>251</v>
      </c>
      <c r="G1" s="78" t="s">
        <v>252</v>
      </c>
      <c r="H1" s="78" t="s">
        <v>253</v>
      </c>
      <c r="I1" s="78" t="s">
        <v>353</v>
      </c>
      <c r="J1" s="79" t="s">
        <v>514</v>
      </c>
      <c r="K1" s="80" t="s">
        <v>305</v>
      </c>
      <c r="L1" s="81" t="s">
        <v>273</v>
      </c>
      <c r="M1" s="67" t="s">
        <v>274</v>
      </c>
      <c r="N1" s="67" t="s">
        <v>275</v>
      </c>
    </row>
    <row r="2" spans="1:14" ht="12.75" customHeight="1">
      <c r="A2" s="67">
        <v>1</v>
      </c>
      <c r="B2" s="82"/>
      <c r="C2" s="83" t="s">
        <v>9</v>
      </c>
      <c r="D2" s="316" t="s">
        <v>14</v>
      </c>
      <c r="E2" s="316" t="s">
        <v>17</v>
      </c>
      <c r="F2" s="84">
        <v>1389</v>
      </c>
      <c r="G2" s="85">
        <v>688</v>
      </c>
      <c r="H2" s="85">
        <f aca="true" t="shared" si="0" ref="H2:H26">F2*G2</f>
        <v>955632</v>
      </c>
      <c r="I2" s="86">
        <v>955632</v>
      </c>
      <c r="J2" s="87">
        <f aca="true" t="shared" si="1" ref="J2:J33">H2/I2</f>
        <v>1</v>
      </c>
      <c r="K2" s="88" t="s">
        <v>297</v>
      </c>
      <c r="L2" s="138" t="s">
        <v>243</v>
      </c>
      <c r="M2" s="67">
        <v>344</v>
      </c>
      <c r="N2" s="67">
        <v>688</v>
      </c>
    </row>
    <row r="3" spans="1:14" ht="12.75" customHeight="1">
      <c r="A3" s="67">
        <v>1</v>
      </c>
      <c r="B3" s="82" t="s">
        <v>3</v>
      </c>
      <c r="C3" s="83" t="s">
        <v>37</v>
      </c>
      <c r="D3" s="336" t="s">
        <v>40</v>
      </c>
      <c r="E3" s="336" t="s">
        <v>612</v>
      </c>
      <c r="F3" s="84">
        <v>2851</v>
      </c>
      <c r="G3" s="85">
        <v>258</v>
      </c>
      <c r="H3" s="85">
        <f t="shared" si="0"/>
        <v>735558</v>
      </c>
      <c r="I3" s="86">
        <v>735558</v>
      </c>
      <c r="J3" s="87">
        <f t="shared" si="1"/>
        <v>1</v>
      </c>
      <c r="K3" s="88" t="s">
        <v>299</v>
      </c>
      <c r="L3" s="138" t="s">
        <v>245</v>
      </c>
      <c r="M3" s="139">
        <v>129</v>
      </c>
      <c r="N3" s="139">
        <v>258</v>
      </c>
    </row>
    <row r="4" spans="1:14" ht="12.75" customHeight="1">
      <c r="A4" s="67">
        <v>1</v>
      </c>
      <c r="B4" s="82"/>
      <c r="C4" s="83" t="s">
        <v>70</v>
      </c>
      <c r="D4" s="316" t="s">
        <v>69</v>
      </c>
      <c r="E4" s="316" t="s">
        <v>17</v>
      </c>
      <c r="F4" s="84">
        <v>2067</v>
      </c>
      <c r="G4" s="85">
        <v>388</v>
      </c>
      <c r="H4" s="85">
        <f t="shared" si="0"/>
        <v>801996</v>
      </c>
      <c r="I4" s="86">
        <v>801996</v>
      </c>
      <c r="J4" s="87">
        <f t="shared" si="1"/>
        <v>1</v>
      </c>
      <c r="K4" s="88" t="s">
        <v>309</v>
      </c>
      <c r="L4" s="138" t="s">
        <v>257</v>
      </c>
      <c r="M4" s="67">
        <v>194</v>
      </c>
      <c r="N4" s="67">
        <v>388</v>
      </c>
    </row>
    <row r="5" spans="1:14" ht="12.75" customHeight="1">
      <c r="A5" s="67">
        <v>1</v>
      </c>
      <c r="B5" s="82"/>
      <c r="C5" s="83" t="s">
        <v>77</v>
      </c>
      <c r="D5" s="316" t="s">
        <v>72</v>
      </c>
      <c r="E5" s="316" t="s">
        <v>17</v>
      </c>
      <c r="F5" s="84">
        <v>1345</v>
      </c>
      <c r="G5" s="85">
        <v>724</v>
      </c>
      <c r="H5" s="85">
        <f t="shared" si="0"/>
        <v>973780</v>
      </c>
      <c r="I5" s="86">
        <v>973780</v>
      </c>
      <c r="J5" s="87">
        <f t="shared" si="1"/>
        <v>1</v>
      </c>
      <c r="K5" s="88" t="s">
        <v>310</v>
      </c>
      <c r="L5" s="138" t="s">
        <v>350</v>
      </c>
      <c r="M5" s="67">
        <v>362</v>
      </c>
      <c r="N5" s="67">
        <v>724</v>
      </c>
    </row>
    <row r="6" spans="1:14" ht="12.75" customHeight="1">
      <c r="A6" s="67">
        <v>1</v>
      </c>
      <c r="B6" s="82"/>
      <c r="C6" s="83" t="s">
        <v>77</v>
      </c>
      <c r="D6" s="316" t="s">
        <v>74</v>
      </c>
      <c r="E6" s="316" t="s">
        <v>17</v>
      </c>
      <c r="F6" s="84">
        <v>1345</v>
      </c>
      <c r="G6" s="85">
        <v>724</v>
      </c>
      <c r="H6" s="85">
        <f t="shared" si="0"/>
        <v>973780</v>
      </c>
      <c r="I6" s="86">
        <v>973780</v>
      </c>
      <c r="J6" s="87">
        <f t="shared" si="1"/>
        <v>1</v>
      </c>
      <c r="K6" s="88" t="s">
        <v>310</v>
      </c>
      <c r="L6" s="138" t="s">
        <v>350</v>
      </c>
      <c r="M6" s="67">
        <v>362</v>
      </c>
      <c r="N6" s="67">
        <v>724</v>
      </c>
    </row>
    <row r="7" spans="1:14" ht="12.75" customHeight="1">
      <c r="A7" s="67">
        <v>1</v>
      </c>
      <c r="B7" s="82" t="s">
        <v>3</v>
      </c>
      <c r="C7" s="83" t="s">
        <v>77</v>
      </c>
      <c r="D7" s="316" t="s">
        <v>76</v>
      </c>
      <c r="E7" s="316" t="s">
        <v>20</v>
      </c>
      <c r="F7" s="84">
        <v>1345</v>
      </c>
      <c r="G7" s="85">
        <v>724</v>
      </c>
      <c r="H7" s="85">
        <f t="shared" si="0"/>
        <v>973780</v>
      </c>
      <c r="I7" s="86">
        <v>973780</v>
      </c>
      <c r="J7" s="87">
        <f t="shared" si="1"/>
        <v>1</v>
      </c>
      <c r="K7" s="88" t="s">
        <v>310</v>
      </c>
      <c r="L7" s="138" t="s">
        <v>350</v>
      </c>
      <c r="M7" s="67">
        <v>362</v>
      </c>
      <c r="N7" s="67">
        <v>724</v>
      </c>
    </row>
    <row r="8" spans="1:14" ht="12.75" customHeight="1">
      <c r="A8" s="67">
        <v>1</v>
      </c>
      <c r="B8" s="82" t="s">
        <v>3</v>
      </c>
      <c r="C8" s="83" t="s">
        <v>81</v>
      </c>
      <c r="D8" s="316" t="s">
        <v>80</v>
      </c>
      <c r="E8" s="316" t="s">
        <v>35</v>
      </c>
      <c r="F8" s="84">
        <v>2869</v>
      </c>
      <c r="G8" s="85">
        <v>256</v>
      </c>
      <c r="H8" s="85">
        <f t="shared" si="0"/>
        <v>734464</v>
      </c>
      <c r="I8" s="86">
        <v>734464</v>
      </c>
      <c r="J8" s="87">
        <f t="shared" si="1"/>
        <v>1</v>
      </c>
      <c r="K8" s="88" t="s">
        <v>311</v>
      </c>
      <c r="L8" s="138" t="s">
        <v>258</v>
      </c>
      <c r="M8" s="67">
        <v>128</v>
      </c>
      <c r="N8" s="67">
        <v>256</v>
      </c>
    </row>
    <row r="9" spans="1:14" ht="12.75" customHeight="1">
      <c r="A9" s="67">
        <v>1</v>
      </c>
      <c r="B9" s="82"/>
      <c r="C9" s="83" t="s">
        <v>89</v>
      </c>
      <c r="D9" s="316" t="s">
        <v>87</v>
      </c>
      <c r="E9" s="316" t="s">
        <v>20</v>
      </c>
      <c r="F9" s="84">
        <v>1718</v>
      </c>
      <c r="G9" s="85">
        <v>500</v>
      </c>
      <c r="H9" s="85">
        <f t="shared" si="0"/>
        <v>859000</v>
      </c>
      <c r="I9" s="86">
        <v>859000</v>
      </c>
      <c r="J9" s="87">
        <f t="shared" si="1"/>
        <v>1</v>
      </c>
      <c r="K9" s="88" t="s">
        <v>313</v>
      </c>
      <c r="L9" s="138" t="s">
        <v>260</v>
      </c>
      <c r="M9" s="67">
        <v>250</v>
      </c>
      <c r="N9" s="67">
        <v>500</v>
      </c>
    </row>
    <row r="10" spans="1:14" ht="12.75" customHeight="1">
      <c r="A10" s="67">
        <v>1</v>
      </c>
      <c r="B10" s="82" t="s">
        <v>3</v>
      </c>
      <c r="C10" s="83" t="s">
        <v>89</v>
      </c>
      <c r="D10" s="316" t="s">
        <v>88</v>
      </c>
      <c r="E10" s="316" t="s">
        <v>17</v>
      </c>
      <c r="F10" s="84">
        <v>1718</v>
      </c>
      <c r="G10" s="85">
        <v>500</v>
      </c>
      <c r="H10" s="85">
        <f t="shared" si="0"/>
        <v>859000</v>
      </c>
      <c r="I10" s="86">
        <v>859000</v>
      </c>
      <c r="J10" s="87">
        <f t="shared" si="1"/>
        <v>1</v>
      </c>
      <c r="K10" s="88" t="s">
        <v>313</v>
      </c>
      <c r="L10" s="138" t="s">
        <v>260</v>
      </c>
      <c r="M10" s="67">
        <v>250</v>
      </c>
      <c r="N10" s="67">
        <v>500</v>
      </c>
    </row>
    <row r="11" spans="1:14" ht="12.75" customHeight="1">
      <c r="A11" s="67">
        <v>1</v>
      </c>
      <c r="B11" s="82" t="s">
        <v>3</v>
      </c>
      <c r="C11" s="83" t="s">
        <v>153</v>
      </c>
      <c r="D11" s="316" t="s">
        <v>154</v>
      </c>
      <c r="E11" s="320" t="s">
        <v>599</v>
      </c>
      <c r="F11" s="84">
        <v>2781</v>
      </c>
      <c r="G11" s="85">
        <v>266</v>
      </c>
      <c r="H11" s="85">
        <f t="shared" si="0"/>
        <v>739746</v>
      </c>
      <c r="I11" s="86">
        <v>739746</v>
      </c>
      <c r="J11" s="87">
        <f t="shared" si="1"/>
        <v>1</v>
      </c>
      <c r="K11" s="88" t="s">
        <v>312</v>
      </c>
      <c r="L11" s="138" t="s">
        <v>259</v>
      </c>
      <c r="M11" s="67">
        <v>133</v>
      </c>
      <c r="N11" s="67">
        <v>266</v>
      </c>
    </row>
    <row r="12" spans="1:14" ht="12.75" customHeight="1">
      <c r="A12" s="67">
        <v>1</v>
      </c>
      <c r="B12" s="82" t="s">
        <v>3</v>
      </c>
      <c r="C12" s="83" t="s">
        <v>172</v>
      </c>
      <c r="D12" s="316" t="s">
        <v>170</v>
      </c>
      <c r="E12" s="320" t="s">
        <v>599</v>
      </c>
      <c r="F12" s="84">
        <v>1672</v>
      </c>
      <c r="G12" s="85">
        <v>520</v>
      </c>
      <c r="H12" s="85">
        <f t="shared" si="0"/>
        <v>869440</v>
      </c>
      <c r="I12" s="86">
        <v>869440</v>
      </c>
      <c r="J12" s="87">
        <f t="shared" si="1"/>
        <v>1</v>
      </c>
      <c r="K12" s="88" t="s">
        <v>333</v>
      </c>
      <c r="L12" s="138" t="s">
        <v>281</v>
      </c>
      <c r="M12" s="67">
        <v>260</v>
      </c>
      <c r="N12" s="67">
        <v>520</v>
      </c>
    </row>
    <row r="13" spans="1:14" ht="12.75" customHeight="1">
      <c r="A13" s="67">
        <v>1</v>
      </c>
      <c r="B13" s="82"/>
      <c r="C13" s="83" t="s">
        <v>179</v>
      </c>
      <c r="D13" s="316" t="s">
        <v>177</v>
      </c>
      <c r="E13" s="316" t="s">
        <v>17</v>
      </c>
      <c r="F13" s="84">
        <v>1343</v>
      </c>
      <c r="G13" s="85">
        <v>726</v>
      </c>
      <c r="H13" s="85">
        <f t="shared" si="0"/>
        <v>975018</v>
      </c>
      <c r="I13" s="86">
        <v>975018</v>
      </c>
      <c r="J13" s="87">
        <f t="shared" si="1"/>
        <v>1</v>
      </c>
      <c r="K13" s="88" t="s">
        <v>335</v>
      </c>
      <c r="L13" s="138" t="s">
        <v>283</v>
      </c>
      <c r="M13" s="67">
        <v>363</v>
      </c>
      <c r="N13" s="67">
        <v>726</v>
      </c>
    </row>
    <row r="14" spans="1:14" ht="12.75" customHeight="1">
      <c r="A14" s="67">
        <v>1</v>
      </c>
      <c r="B14" s="82"/>
      <c r="C14" s="83" t="s">
        <v>205</v>
      </c>
      <c r="D14" s="318" t="s">
        <v>201</v>
      </c>
      <c r="E14" s="318" t="s">
        <v>35</v>
      </c>
      <c r="F14" s="84">
        <v>1559</v>
      </c>
      <c r="G14" s="85">
        <v>576</v>
      </c>
      <c r="H14" s="85">
        <f t="shared" si="0"/>
        <v>897984</v>
      </c>
      <c r="I14" s="86">
        <v>897984</v>
      </c>
      <c r="J14" s="87">
        <f t="shared" si="1"/>
        <v>1</v>
      </c>
      <c r="K14" s="88" t="s">
        <v>341</v>
      </c>
      <c r="L14" s="138" t="s">
        <v>289</v>
      </c>
      <c r="M14" s="67">
        <v>288</v>
      </c>
      <c r="N14" s="67">
        <v>576</v>
      </c>
    </row>
    <row r="15" spans="1:14" ht="12.75" customHeight="1">
      <c r="A15" s="67">
        <v>1</v>
      </c>
      <c r="B15" s="82"/>
      <c r="C15" s="83" t="s">
        <v>224</v>
      </c>
      <c r="D15" s="318" t="s">
        <v>220</v>
      </c>
      <c r="E15" s="318" t="s">
        <v>17</v>
      </c>
      <c r="F15" s="84">
        <v>1098</v>
      </c>
      <c r="G15" s="85">
        <v>1016</v>
      </c>
      <c r="H15" s="85">
        <f t="shared" si="0"/>
        <v>1115568</v>
      </c>
      <c r="I15" s="86">
        <v>1115568</v>
      </c>
      <c r="J15" s="87">
        <f t="shared" si="1"/>
        <v>1</v>
      </c>
      <c r="K15" s="88" t="s">
        <v>345</v>
      </c>
      <c r="L15" s="138" t="s">
        <v>292</v>
      </c>
      <c r="M15" s="67">
        <v>508</v>
      </c>
      <c r="N15" s="67">
        <v>1016</v>
      </c>
    </row>
    <row r="16" spans="1:14" ht="12.75" customHeight="1">
      <c r="A16" s="67">
        <v>1</v>
      </c>
      <c r="B16" s="82" t="s">
        <v>3</v>
      </c>
      <c r="C16" s="83" t="s">
        <v>228</v>
      </c>
      <c r="D16" s="318" t="s">
        <v>227</v>
      </c>
      <c r="E16" s="318" t="s">
        <v>17</v>
      </c>
      <c r="F16" s="84">
        <v>2551</v>
      </c>
      <c r="G16" s="85">
        <v>296</v>
      </c>
      <c r="H16" s="85">
        <f t="shared" si="0"/>
        <v>755096</v>
      </c>
      <c r="I16" s="86">
        <v>755096</v>
      </c>
      <c r="J16" s="87">
        <f t="shared" si="1"/>
        <v>1</v>
      </c>
      <c r="K16" s="88" t="s">
        <v>346</v>
      </c>
      <c r="L16" s="138" t="s">
        <v>293</v>
      </c>
      <c r="M16" s="67">
        <v>148</v>
      </c>
      <c r="N16" s="67">
        <v>296</v>
      </c>
    </row>
    <row r="17" spans="1:14" ht="12.75" customHeight="1">
      <c r="A17" s="67">
        <v>16</v>
      </c>
      <c r="B17" s="82"/>
      <c r="C17" s="83" t="s">
        <v>209</v>
      </c>
      <c r="D17" s="316" t="s">
        <v>207</v>
      </c>
      <c r="E17" s="316" t="s">
        <v>17</v>
      </c>
      <c r="F17" s="89">
        <v>2868</v>
      </c>
      <c r="G17" s="85">
        <v>256</v>
      </c>
      <c r="H17" s="86">
        <f t="shared" si="0"/>
        <v>734208</v>
      </c>
      <c r="I17" s="86">
        <v>734464</v>
      </c>
      <c r="J17" s="90">
        <f t="shared" si="1"/>
        <v>0.9996514464970373</v>
      </c>
      <c r="K17" s="88" t="s">
        <v>311</v>
      </c>
      <c r="L17" s="138" t="s">
        <v>258</v>
      </c>
      <c r="M17" s="67">
        <v>128</v>
      </c>
      <c r="N17" s="67">
        <v>256</v>
      </c>
    </row>
    <row r="18" spans="1:14" ht="12.75" customHeight="1">
      <c r="A18" s="67">
        <v>17</v>
      </c>
      <c r="B18" s="82"/>
      <c r="C18" s="83" t="s">
        <v>228</v>
      </c>
      <c r="D18" s="316" t="s">
        <v>226</v>
      </c>
      <c r="E18" s="316" t="s">
        <v>35</v>
      </c>
      <c r="F18" s="91">
        <v>2550</v>
      </c>
      <c r="G18" s="92">
        <v>296</v>
      </c>
      <c r="H18" s="86">
        <f t="shared" si="0"/>
        <v>754800</v>
      </c>
      <c r="I18" s="86">
        <v>755096</v>
      </c>
      <c r="J18" s="90">
        <f t="shared" si="1"/>
        <v>0.999607996863975</v>
      </c>
      <c r="K18" s="88" t="s">
        <v>346</v>
      </c>
      <c r="L18" s="138" t="s">
        <v>293</v>
      </c>
      <c r="M18" s="67">
        <v>148</v>
      </c>
      <c r="N18" s="67">
        <v>296</v>
      </c>
    </row>
    <row r="19" spans="1:14" ht="12.75" customHeight="1">
      <c r="A19" s="67">
        <v>18</v>
      </c>
      <c r="B19" s="82" t="s">
        <v>3</v>
      </c>
      <c r="C19" s="83" t="s">
        <v>239</v>
      </c>
      <c r="D19" s="316" t="s">
        <v>238</v>
      </c>
      <c r="E19" s="316" t="s">
        <v>20</v>
      </c>
      <c r="F19" s="93">
        <v>2050</v>
      </c>
      <c r="G19" s="94">
        <v>392</v>
      </c>
      <c r="H19" s="86">
        <f t="shared" si="0"/>
        <v>803600</v>
      </c>
      <c r="I19" s="86">
        <v>803992</v>
      </c>
      <c r="J19" s="90">
        <f t="shared" si="1"/>
        <v>0.999512432959532</v>
      </c>
      <c r="K19" s="88" t="s">
        <v>349</v>
      </c>
      <c r="L19" s="138" t="s">
        <v>296</v>
      </c>
      <c r="M19" s="67">
        <v>196</v>
      </c>
      <c r="N19" s="67">
        <v>392</v>
      </c>
    </row>
    <row r="20" spans="1:14" ht="12.75" customHeight="1">
      <c r="A20" s="67">
        <v>18</v>
      </c>
      <c r="B20" s="82" t="s">
        <v>3</v>
      </c>
      <c r="C20" s="83" t="s">
        <v>127</v>
      </c>
      <c r="D20" s="316" t="s">
        <v>124</v>
      </c>
      <c r="E20" s="316" t="s">
        <v>35</v>
      </c>
      <c r="F20" s="93">
        <v>1834</v>
      </c>
      <c r="G20" s="94">
        <v>456</v>
      </c>
      <c r="H20" s="86">
        <f t="shared" si="0"/>
        <v>836304</v>
      </c>
      <c r="I20" s="86">
        <v>836760</v>
      </c>
      <c r="J20" s="90">
        <f t="shared" si="1"/>
        <v>0.9994550408719346</v>
      </c>
      <c r="K20" s="88" t="s">
        <v>321</v>
      </c>
      <c r="L20" s="138" t="s">
        <v>267</v>
      </c>
      <c r="M20" s="67">
        <v>228</v>
      </c>
      <c r="N20" s="67">
        <v>456</v>
      </c>
    </row>
    <row r="21" spans="1:14" ht="12.75" customHeight="1">
      <c r="A21" s="67">
        <v>20</v>
      </c>
      <c r="B21" s="82"/>
      <c r="C21" s="83" t="s">
        <v>167</v>
      </c>
      <c r="D21" s="316" t="s">
        <v>165</v>
      </c>
      <c r="E21" s="316" t="s">
        <v>92</v>
      </c>
      <c r="F21" s="95">
        <v>1375</v>
      </c>
      <c r="G21" s="96">
        <v>698</v>
      </c>
      <c r="H21" s="86">
        <f t="shared" si="0"/>
        <v>959750</v>
      </c>
      <c r="I21" s="86">
        <v>960448</v>
      </c>
      <c r="J21" s="90">
        <f t="shared" si="1"/>
        <v>0.9992732558139535</v>
      </c>
      <c r="K21" s="88" t="s">
        <v>331</v>
      </c>
      <c r="L21" s="138" t="s">
        <v>279</v>
      </c>
      <c r="M21" s="67">
        <v>349</v>
      </c>
      <c r="N21" s="67">
        <v>698</v>
      </c>
    </row>
    <row r="22" spans="1:14" ht="12.75" customHeight="1">
      <c r="A22" s="67">
        <v>21</v>
      </c>
      <c r="B22" s="82" t="s">
        <v>3</v>
      </c>
      <c r="C22" s="83" t="s">
        <v>61</v>
      </c>
      <c r="D22" s="334" t="s">
        <v>62</v>
      </c>
      <c r="E22" s="316" t="s">
        <v>35</v>
      </c>
      <c r="F22" s="89">
        <v>1750</v>
      </c>
      <c r="G22" s="85">
        <v>486</v>
      </c>
      <c r="H22" s="86">
        <f t="shared" si="0"/>
        <v>850500</v>
      </c>
      <c r="I22" s="86">
        <v>851958</v>
      </c>
      <c r="J22" s="90">
        <f t="shared" si="1"/>
        <v>0.9982886480319453</v>
      </c>
      <c r="K22" s="88" t="s">
        <v>307</v>
      </c>
      <c r="L22" s="138" t="s">
        <v>255</v>
      </c>
      <c r="M22" s="67">
        <v>243</v>
      </c>
      <c r="N22" s="67">
        <v>486</v>
      </c>
    </row>
    <row r="23" spans="1:14" ht="12.75" customHeight="1">
      <c r="A23" s="67">
        <v>22</v>
      </c>
      <c r="B23" s="82" t="s">
        <v>3</v>
      </c>
      <c r="C23" s="83" t="s">
        <v>232</v>
      </c>
      <c r="D23" s="316" t="s">
        <v>231</v>
      </c>
      <c r="E23" s="316" t="s">
        <v>17</v>
      </c>
      <c r="F23" s="91">
        <v>1660</v>
      </c>
      <c r="G23" s="92">
        <v>524</v>
      </c>
      <c r="H23" s="86">
        <f t="shared" si="0"/>
        <v>869840</v>
      </c>
      <c r="I23" s="86">
        <v>871412</v>
      </c>
      <c r="J23" s="90">
        <f t="shared" si="1"/>
        <v>0.9981960312687913</v>
      </c>
      <c r="K23" s="88" t="s">
        <v>347</v>
      </c>
      <c r="L23" s="138" t="s">
        <v>294</v>
      </c>
      <c r="M23" s="67">
        <v>262</v>
      </c>
      <c r="N23" s="67">
        <v>524</v>
      </c>
    </row>
    <row r="24" spans="1:14" ht="12.75" customHeight="1">
      <c r="A24" s="67">
        <v>23</v>
      </c>
      <c r="B24" s="82" t="s">
        <v>3</v>
      </c>
      <c r="C24" s="83" t="s">
        <v>184</v>
      </c>
      <c r="D24" s="316" t="s">
        <v>180</v>
      </c>
      <c r="E24" s="316" t="s">
        <v>35</v>
      </c>
      <c r="F24" s="93">
        <v>1230</v>
      </c>
      <c r="G24" s="94">
        <v>836</v>
      </c>
      <c r="H24" s="86">
        <f t="shared" si="0"/>
        <v>1028280</v>
      </c>
      <c r="I24" s="86">
        <v>1030788</v>
      </c>
      <c r="J24" s="90">
        <f t="shared" si="1"/>
        <v>0.9975669099756691</v>
      </c>
      <c r="K24" s="88" t="s">
        <v>336</v>
      </c>
      <c r="L24" s="138" t="s">
        <v>284</v>
      </c>
      <c r="M24" s="67">
        <v>418</v>
      </c>
      <c r="N24" s="67">
        <v>836</v>
      </c>
    </row>
    <row r="25" spans="1:14" ht="12.75" customHeight="1">
      <c r="A25" s="67">
        <v>23</v>
      </c>
      <c r="B25" s="82"/>
      <c r="C25" s="83" t="s">
        <v>184</v>
      </c>
      <c r="D25" s="316" t="s">
        <v>182</v>
      </c>
      <c r="E25" s="316" t="s">
        <v>35</v>
      </c>
      <c r="F25" s="93">
        <v>1230</v>
      </c>
      <c r="G25" s="94">
        <v>836</v>
      </c>
      <c r="H25" s="86">
        <f t="shared" si="0"/>
        <v>1028280</v>
      </c>
      <c r="I25" s="86">
        <v>1030788</v>
      </c>
      <c r="J25" s="90">
        <f t="shared" si="1"/>
        <v>0.9975669099756691</v>
      </c>
      <c r="K25" s="88" t="s">
        <v>336</v>
      </c>
      <c r="L25" s="138" t="s">
        <v>284</v>
      </c>
      <c r="M25" s="67">
        <v>418</v>
      </c>
      <c r="N25" s="67">
        <v>836</v>
      </c>
    </row>
    <row r="26" spans="1:14" ht="12.75" customHeight="1">
      <c r="A26" s="67">
        <v>25</v>
      </c>
      <c r="B26" s="82"/>
      <c r="C26" s="83" t="s">
        <v>171</v>
      </c>
      <c r="D26" s="316" t="s">
        <v>185</v>
      </c>
      <c r="E26" s="316" t="s">
        <v>17</v>
      </c>
      <c r="F26" s="93">
        <v>1260</v>
      </c>
      <c r="G26" s="94">
        <v>800</v>
      </c>
      <c r="H26" s="86">
        <f t="shared" si="0"/>
        <v>1008000</v>
      </c>
      <c r="I26" s="86">
        <v>1012800</v>
      </c>
      <c r="J26" s="90">
        <f t="shared" si="1"/>
        <v>0.995260663507109</v>
      </c>
      <c r="K26" s="88" t="s">
        <v>337</v>
      </c>
      <c r="L26" s="138" t="s">
        <v>285</v>
      </c>
      <c r="M26" s="67">
        <v>400</v>
      </c>
      <c r="N26" s="67">
        <v>800</v>
      </c>
    </row>
    <row r="27" spans="1:14" ht="12.75" customHeight="1">
      <c r="A27" s="67">
        <v>26</v>
      </c>
      <c r="B27" s="82"/>
      <c r="C27" s="83" t="s">
        <v>110</v>
      </c>
      <c r="D27" s="316" t="s">
        <v>106</v>
      </c>
      <c r="E27" s="316" t="s">
        <v>17</v>
      </c>
      <c r="F27" s="97" t="s">
        <v>41</v>
      </c>
      <c r="G27" s="98" t="s">
        <v>41</v>
      </c>
      <c r="H27" s="86">
        <v>774972</v>
      </c>
      <c r="I27" s="86">
        <v>779504</v>
      </c>
      <c r="J27" s="90">
        <f t="shared" si="1"/>
        <v>0.9941860465116279</v>
      </c>
      <c r="K27" s="88" t="s">
        <v>318</v>
      </c>
      <c r="L27" s="138" t="s">
        <v>263</v>
      </c>
      <c r="M27" s="67">
        <v>174</v>
      </c>
      <c r="N27" s="67">
        <v>348</v>
      </c>
    </row>
    <row r="28" spans="1:14" ht="12.75" customHeight="1">
      <c r="A28" s="67">
        <v>27</v>
      </c>
      <c r="B28" s="82" t="s">
        <v>3</v>
      </c>
      <c r="C28" s="83" t="s">
        <v>184</v>
      </c>
      <c r="D28" s="316" t="s">
        <v>183</v>
      </c>
      <c r="E28" s="316" t="s">
        <v>35</v>
      </c>
      <c r="F28" s="99">
        <v>1233</v>
      </c>
      <c r="G28" s="86">
        <v>830</v>
      </c>
      <c r="H28" s="86">
        <f aca="true" t="shared" si="2" ref="H28:H59">F28*G28</f>
        <v>1023390</v>
      </c>
      <c r="I28" s="86">
        <v>1030788</v>
      </c>
      <c r="J28" s="100">
        <f t="shared" si="1"/>
        <v>0.992822966507177</v>
      </c>
      <c r="K28" s="88" t="s">
        <v>336</v>
      </c>
      <c r="L28" s="138" t="s">
        <v>284</v>
      </c>
      <c r="M28" s="67">
        <v>418</v>
      </c>
      <c r="N28" s="67">
        <v>836</v>
      </c>
    </row>
    <row r="29" spans="1:14" ht="12.75" customHeight="1">
      <c r="A29" s="67">
        <v>28</v>
      </c>
      <c r="B29" s="82" t="s">
        <v>3</v>
      </c>
      <c r="C29" s="83" t="s">
        <v>84</v>
      </c>
      <c r="D29" s="318" t="s">
        <v>82</v>
      </c>
      <c r="E29" s="318" t="s">
        <v>35</v>
      </c>
      <c r="F29" s="89">
        <v>2760</v>
      </c>
      <c r="G29" s="85">
        <v>266</v>
      </c>
      <c r="H29" s="86">
        <f t="shared" si="2"/>
        <v>734160</v>
      </c>
      <c r="I29" s="86">
        <v>739746</v>
      </c>
      <c r="J29" s="90">
        <f t="shared" si="1"/>
        <v>0.9924487594390508</v>
      </c>
      <c r="K29" s="88" t="s">
        <v>312</v>
      </c>
      <c r="L29" s="138" t="s">
        <v>259</v>
      </c>
      <c r="M29" s="67">
        <v>133</v>
      </c>
      <c r="N29" s="67">
        <v>266</v>
      </c>
    </row>
    <row r="30" spans="1:14" ht="12.75" customHeight="1">
      <c r="A30" s="67">
        <v>29</v>
      </c>
      <c r="B30" s="82" t="s">
        <v>3</v>
      </c>
      <c r="C30" s="83" t="s">
        <v>194</v>
      </c>
      <c r="D30" s="316" t="s">
        <v>195</v>
      </c>
      <c r="E30" s="316" t="s">
        <v>35</v>
      </c>
      <c r="F30" s="89">
        <v>2214</v>
      </c>
      <c r="G30" s="86">
        <v>350</v>
      </c>
      <c r="H30" s="86">
        <f t="shared" si="2"/>
        <v>774900</v>
      </c>
      <c r="I30" s="86">
        <v>783552</v>
      </c>
      <c r="J30" s="90">
        <f t="shared" si="1"/>
        <v>0.9889579759862779</v>
      </c>
      <c r="K30" s="88" t="s">
        <v>339</v>
      </c>
      <c r="L30" s="138" t="s">
        <v>287</v>
      </c>
      <c r="M30" s="67">
        <v>176</v>
      </c>
      <c r="N30" s="67">
        <v>352</v>
      </c>
    </row>
    <row r="31" spans="1:14" ht="12.75" customHeight="1">
      <c r="A31" s="67">
        <v>30</v>
      </c>
      <c r="B31" s="82" t="s">
        <v>3</v>
      </c>
      <c r="C31" s="83" t="s">
        <v>81</v>
      </c>
      <c r="D31" s="316" t="s">
        <v>78</v>
      </c>
      <c r="E31" s="318" t="s">
        <v>600</v>
      </c>
      <c r="F31" s="101">
        <v>2808</v>
      </c>
      <c r="G31" s="86">
        <v>256</v>
      </c>
      <c r="H31" s="86">
        <f t="shared" si="2"/>
        <v>718848</v>
      </c>
      <c r="I31" s="86">
        <v>734464</v>
      </c>
      <c r="J31" s="90">
        <f t="shared" si="1"/>
        <v>0.978738236319275</v>
      </c>
      <c r="K31" s="88" t="s">
        <v>311</v>
      </c>
      <c r="L31" s="138" t="s">
        <v>258</v>
      </c>
      <c r="M31" s="67">
        <v>128</v>
      </c>
      <c r="N31" s="67">
        <v>256</v>
      </c>
    </row>
    <row r="32" spans="1:14" ht="12.75" customHeight="1">
      <c r="A32" s="67">
        <v>31</v>
      </c>
      <c r="B32" s="82" t="s">
        <v>3</v>
      </c>
      <c r="C32" s="83" t="s">
        <v>179</v>
      </c>
      <c r="D32" s="316" t="s">
        <v>175</v>
      </c>
      <c r="E32" s="316" t="s">
        <v>17</v>
      </c>
      <c r="F32" s="102">
        <v>1343</v>
      </c>
      <c r="G32" s="103">
        <v>700</v>
      </c>
      <c r="H32" s="103">
        <f t="shared" si="2"/>
        <v>940100</v>
      </c>
      <c r="I32" s="86">
        <v>975018</v>
      </c>
      <c r="J32" s="90">
        <f t="shared" si="1"/>
        <v>0.9641873278236914</v>
      </c>
      <c r="K32" s="88" t="s">
        <v>335</v>
      </c>
      <c r="L32" s="138" t="s">
        <v>283</v>
      </c>
      <c r="M32" s="67">
        <v>363</v>
      </c>
      <c r="N32" s="67">
        <v>726</v>
      </c>
    </row>
    <row r="33" spans="1:14" ht="12.75" customHeight="1">
      <c r="A33" s="67">
        <v>32</v>
      </c>
      <c r="B33" s="82" t="s">
        <v>3</v>
      </c>
      <c r="C33" s="83" t="s">
        <v>55</v>
      </c>
      <c r="D33" s="316" t="s">
        <v>54</v>
      </c>
      <c r="E33" s="316" t="s">
        <v>35</v>
      </c>
      <c r="F33" s="99">
        <v>2833</v>
      </c>
      <c r="G33" s="86">
        <v>250</v>
      </c>
      <c r="H33" s="86">
        <f t="shared" si="2"/>
        <v>708250</v>
      </c>
      <c r="I33" s="104">
        <v>736580</v>
      </c>
      <c r="J33" s="100">
        <f t="shared" si="1"/>
        <v>0.9615384615384616</v>
      </c>
      <c r="K33" s="88" t="s">
        <v>304</v>
      </c>
      <c r="L33" s="138" t="s">
        <v>250</v>
      </c>
      <c r="M33" s="67">
        <v>130</v>
      </c>
      <c r="N33" s="67">
        <v>260</v>
      </c>
    </row>
    <row r="34" spans="1:14" ht="12.75" customHeight="1">
      <c r="A34" s="67">
        <v>33</v>
      </c>
      <c r="B34" s="82"/>
      <c r="C34" s="83" t="s">
        <v>126</v>
      </c>
      <c r="D34" s="316" t="s">
        <v>122</v>
      </c>
      <c r="E34" s="316" t="s">
        <v>20</v>
      </c>
      <c r="F34" s="93">
        <v>1125</v>
      </c>
      <c r="G34" s="94">
        <v>912</v>
      </c>
      <c r="H34" s="105">
        <f t="shared" si="2"/>
        <v>1026000</v>
      </c>
      <c r="I34" s="104">
        <v>1069776</v>
      </c>
      <c r="J34" s="90">
        <f aca="true" t="shared" si="3" ref="J34:J65">H34/I34</f>
        <v>0.959079283887468</v>
      </c>
      <c r="K34" s="88" t="s">
        <v>320</v>
      </c>
      <c r="L34" s="138" t="s">
        <v>266</v>
      </c>
      <c r="M34" s="67">
        <v>456</v>
      </c>
      <c r="N34" s="67">
        <v>912</v>
      </c>
    </row>
    <row r="35" spans="1:14" ht="12.75" customHeight="1">
      <c r="A35" s="67">
        <v>34</v>
      </c>
      <c r="B35" s="82"/>
      <c r="C35" s="83" t="s">
        <v>135</v>
      </c>
      <c r="D35" s="316" t="s">
        <v>140</v>
      </c>
      <c r="E35" s="316" t="s">
        <v>141</v>
      </c>
      <c r="F35" s="95">
        <v>1620</v>
      </c>
      <c r="G35" s="96">
        <v>508</v>
      </c>
      <c r="H35" s="106">
        <f t="shared" si="2"/>
        <v>822960</v>
      </c>
      <c r="I35" s="86">
        <v>863092</v>
      </c>
      <c r="J35" s="90">
        <f t="shared" si="3"/>
        <v>0.9535020600353149</v>
      </c>
      <c r="K35" s="88" t="s">
        <v>324</v>
      </c>
      <c r="L35" s="138" t="s">
        <v>270</v>
      </c>
      <c r="M35" s="67">
        <v>254</v>
      </c>
      <c r="N35" s="67">
        <v>508</v>
      </c>
    </row>
    <row r="36" spans="1:14" ht="12.75" customHeight="1">
      <c r="A36" s="67">
        <v>35</v>
      </c>
      <c r="B36" s="82"/>
      <c r="C36" s="83" t="s">
        <v>90</v>
      </c>
      <c r="D36" s="316" t="s">
        <v>93</v>
      </c>
      <c r="E36" s="316" t="s">
        <v>20</v>
      </c>
      <c r="F36" s="89">
        <v>3708</v>
      </c>
      <c r="G36" s="85">
        <v>178</v>
      </c>
      <c r="H36" s="86">
        <f t="shared" si="2"/>
        <v>660024</v>
      </c>
      <c r="I36" s="86">
        <v>694734</v>
      </c>
      <c r="J36" s="90">
        <f t="shared" si="3"/>
        <v>0.9500384319754035</v>
      </c>
      <c r="K36" s="88" t="s">
        <v>314</v>
      </c>
      <c r="L36" s="138" t="s">
        <v>276</v>
      </c>
      <c r="M36" s="67">
        <v>89</v>
      </c>
      <c r="N36" s="67">
        <v>178</v>
      </c>
    </row>
    <row r="37" spans="1:14" ht="12.75" customHeight="1">
      <c r="A37" s="67">
        <v>36</v>
      </c>
      <c r="B37" s="82"/>
      <c r="C37" s="83" t="s">
        <v>209</v>
      </c>
      <c r="D37" s="316" t="s">
        <v>206</v>
      </c>
      <c r="E37" s="316" t="s">
        <v>79</v>
      </c>
      <c r="F37" s="89">
        <v>2700</v>
      </c>
      <c r="G37" s="85">
        <v>256</v>
      </c>
      <c r="H37" s="86">
        <f t="shared" si="2"/>
        <v>691200</v>
      </c>
      <c r="I37" s="86">
        <v>734464</v>
      </c>
      <c r="J37" s="90">
        <f t="shared" si="3"/>
        <v>0.9410944579993029</v>
      </c>
      <c r="K37" s="88" t="s">
        <v>311</v>
      </c>
      <c r="L37" s="138" t="s">
        <v>258</v>
      </c>
      <c r="M37" s="67">
        <v>128</v>
      </c>
      <c r="N37" s="67">
        <v>256</v>
      </c>
    </row>
    <row r="38" spans="1:14" ht="12.75" customHeight="1">
      <c r="A38" s="67">
        <v>37</v>
      </c>
      <c r="B38" s="82" t="s">
        <v>3</v>
      </c>
      <c r="C38" s="83" t="s">
        <v>70</v>
      </c>
      <c r="D38" s="316" t="s">
        <v>68</v>
      </c>
      <c r="E38" s="316" t="s">
        <v>35</v>
      </c>
      <c r="F38" s="89">
        <v>1940</v>
      </c>
      <c r="G38" s="86">
        <v>388</v>
      </c>
      <c r="H38" s="86">
        <f t="shared" si="2"/>
        <v>752720</v>
      </c>
      <c r="I38" s="86">
        <v>801996</v>
      </c>
      <c r="J38" s="90">
        <f t="shared" si="3"/>
        <v>0.9385582970488631</v>
      </c>
      <c r="K38" s="88" t="s">
        <v>309</v>
      </c>
      <c r="L38" s="138" t="s">
        <v>257</v>
      </c>
      <c r="M38" s="67">
        <v>194</v>
      </c>
      <c r="N38" s="67">
        <v>388</v>
      </c>
    </row>
    <row r="39" spans="1:14" ht="12.75" customHeight="1">
      <c r="A39" s="67">
        <v>38</v>
      </c>
      <c r="B39" s="82" t="s">
        <v>3</v>
      </c>
      <c r="C39" s="83" t="s">
        <v>212</v>
      </c>
      <c r="D39" s="316" t="s">
        <v>211</v>
      </c>
      <c r="E39" s="316" t="s">
        <v>92</v>
      </c>
      <c r="F39" s="89">
        <v>2106</v>
      </c>
      <c r="G39" s="86">
        <v>350</v>
      </c>
      <c r="H39" s="86">
        <f t="shared" si="2"/>
        <v>737100</v>
      </c>
      <c r="I39" s="86">
        <v>791936</v>
      </c>
      <c r="J39" s="90">
        <f t="shared" si="3"/>
        <v>0.9307570308711816</v>
      </c>
      <c r="K39" s="88" t="s">
        <v>343</v>
      </c>
      <c r="L39" s="138" t="s">
        <v>290</v>
      </c>
      <c r="M39" s="67">
        <v>184</v>
      </c>
      <c r="N39" s="67">
        <v>368</v>
      </c>
    </row>
    <row r="40" spans="1:14" ht="12.75" customHeight="1">
      <c r="A40" s="67">
        <v>39</v>
      </c>
      <c r="B40" s="82" t="s">
        <v>3</v>
      </c>
      <c r="C40" s="83" t="s">
        <v>50</v>
      </c>
      <c r="D40" s="316" t="s">
        <v>47</v>
      </c>
      <c r="E40" s="316" t="s">
        <v>35</v>
      </c>
      <c r="F40" s="89">
        <v>1836</v>
      </c>
      <c r="G40" s="85">
        <v>410</v>
      </c>
      <c r="H40" s="86">
        <f t="shared" si="2"/>
        <v>752760</v>
      </c>
      <c r="I40" s="86">
        <v>813440</v>
      </c>
      <c r="J40" s="90">
        <f t="shared" si="3"/>
        <v>0.9254032258064516</v>
      </c>
      <c r="K40" s="88" t="s">
        <v>302</v>
      </c>
      <c r="L40" s="138" t="s">
        <v>248</v>
      </c>
      <c r="M40" s="67">
        <v>205</v>
      </c>
      <c r="N40" s="67">
        <v>410</v>
      </c>
    </row>
    <row r="41" spans="1:14" ht="12.75" customHeight="1">
      <c r="A41" s="67">
        <v>40</v>
      </c>
      <c r="B41" s="82"/>
      <c r="C41" s="83" t="s">
        <v>46</v>
      </c>
      <c r="D41" s="316" t="s">
        <v>44</v>
      </c>
      <c r="E41" s="316" t="s">
        <v>17</v>
      </c>
      <c r="F41" s="89">
        <v>2358</v>
      </c>
      <c r="G41" s="86">
        <v>300</v>
      </c>
      <c r="H41" s="86">
        <f t="shared" si="2"/>
        <v>707400</v>
      </c>
      <c r="I41" s="86">
        <v>767360</v>
      </c>
      <c r="J41" s="90">
        <f t="shared" si="3"/>
        <v>0.9218619683069225</v>
      </c>
      <c r="K41" s="88" t="s">
        <v>301</v>
      </c>
      <c r="L41" s="138" t="s">
        <v>247</v>
      </c>
      <c r="M41" s="67">
        <v>160</v>
      </c>
      <c r="N41" s="67">
        <v>320</v>
      </c>
    </row>
    <row r="42" spans="1:14" ht="12.75" customHeight="1">
      <c r="A42" s="67">
        <v>41</v>
      </c>
      <c r="B42" s="82" t="s">
        <v>3</v>
      </c>
      <c r="C42" s="83" t="s">
        <v>105</v>
      </c>
      <c r="D42" s="316" t="s">
        <v>102</v>
      </c>
      <c r="E42" s="316" t="s">
        <v>20</v>
      </c>
      <c r="F42" s="89">
        <v>2070</v>
      </c>
      <c r="G42" s="85">
        <v>348</v>
      </c>
      <c r="H42" s="86">
        <f t="shared" si="2"/>
        <v>720360</v>
      </c>
      <c r="I42" s="86">
        <v>781608</v>
      </c>
      <c r="J42" s="90">
        <f t="shared" si="3"/>
        <v>0.9216384683882458</v>
      </c>
      <c r="K42" s="88" t="s">
        <v>317</v>
      </c>
      <c r="L42" s="138" t="s">
        <v>263</v>
      </c>
      <c r="M42" s="67">
        <v>174</v>
      </c>
      <c r="N42" s="67">
        <v>348</v>
      </c>
    </row>
    <row r="43" spans="1:14" ht="12.75" customHeight="1">
      <c r="A43" s="67">
        <v>42</v>
      </c>
      <c r="B43" s="82" t="s">
        <v>3</v>
      </c>
      <c r="C43" s="83" t="s">
        <v>67</v>
      </c>
      <c r="D43" s="316" t="s">
        <v>65</v>
      </c>
      <c r="E43" s="316" t="s">
        <v>35</v>
      </c>
      <c r="F43" s="89">
        <v>2300</v>
      </c>
      <c r="G43" s="85">
        <v>304</v>
      </c>
      <c r="H43" s="86">
        <f t="shared" si="2"/>
        <v>699200</v>
      </c>
      <c r="I43" s="86">
        <v>759088</v>
      </c>
      <c r="J43" s="90">
        <f t="shared" si="3"/>
        <v>0.92110532639167</v>
      </c>
      <c r="K43" s="88" t="s">
        <v>308</v>
      </c>
      <c r="L43" s="138" t="s">
        <v>256</v>
      </c>
      <c r="M43" s="67">
        <v>152</v>
      </c>
      <c r="N43" s="67">
        <v>304</v>
      </c>
    </row>
    <row r="44" spans="1:14" ht="12.75" customHeight="1">
      <c r="A44" s="67">
        <v>43</v>
      </c>
      <c r="B44" s="82" t="s">
        <v>3</v>
      </c>
      <c r="C44" s="83" t="s">
        <v>126</v>
      </c>
      <c r="D44" s="316" t="s">
        <v>117</v>
      </c>
      <c r="E44" s="316" t="s">
        <v>17</v>
      </c>
      <c r="F44" s="89">
        <v>1158</v>
      </c>
      <c r="G44" s="86">
        <v>850</v>
      </c>
      <c r="H44" s="103">
        <f t="shared" si="2"/>
        <v>984300</v>
      </c>
      <c r="I44" s="86">
        <v>1069776</v>
      </c>
      <c r="J44" s="90">
        <f t="shared" si="3"/>
        <v>0.9200991609458429</v>
      </c>
      <c r="K44" s="88" t="s">
        <v>320</v>
      </c>
      <c r="L44" s="138" t="s">
        <v>266</v>
      </c>
      <c r="M44" s="67">
        <v>456</v>
      </c>
      <c r="N44" s="67">
        <v>912</v>
      </c>
    </row>
    <row r="45" spans="1:14" ht="12.75" customHeight="1">
      <c r="A45" s="67">
        <v>44</v>
      </c>
      <c r="B45" s="82" t="s">
        <v>3</v>
      </c>
      <c r="C45" s="83" t="s">
        <v>100</v>
      </c>
      <c r="D45" s="316" t="s">
        <v>99</v>
      </c>
      <c r="E45" s="316" t="s">
        <v>35</v>
      </c>
      <c r="F45" s="89">
        <v>2900</v>
      </c>
      <c r="G45" s="85">
        <v>228</v>
      </c>
      <c r="H45" s="103">
        <f t="shared" si="2"/>
        <v>661200</v>
      </c>
      <c r="I45" s="86">
        <v>720252</v>
      </c>
      <c r="J45" s="90">
        <f t="shared" si="3"/>
        <v>0.9180120291231403</v>
      </c>
      <c r="K45" s="88" t="s">
        <v>316</v>
      </c>
      <c r="L45" s="138" t="s">
        <v>262</v>
      </c>
      <c r="M45" s="67">
        <v>114</v>
      </c>
      <c r="N45" s="67">
        <v>228</v>
      </c>
    </row>
    <row r="46" spans="1:14" ht="12.75" customHeight="1">
      <c r="A46" s="67">
        <v>45</v>
      </c>
      <c r="B46" s="82"/>
      <c r="C46" s="83" t="s">
        <v>191</v>
      </c>
      <c r="D46" s="316" t="s">
        <v>193</v>
      </c>
      <c r="E46" s="316" t="s">
        <v>17</v>
      </c>
      <c r="F46" s="89">
        <v>1900</v>
      </c>
      <c r="G46" s="86">
        <v>390</v>
      </c>
      <c r="H46" s="103">
        <f t="shared" si="2"/>
        <v>741000</v>
      </c>
      <c r="I46" s="86">
        <v>810020</v>
      </c>
      <c r="J46" s="90">
        <f t="shared" si="3"/>
        <v>0.9147922273524111</v>
      </c>
      <c r="K46" s="88" t="s">
        <v>338</v>
      </c>
      <c r="L46" s="138" t="s">
        <v>286</v>
      </c>
      <c r="M46" s="67">
        <v>202</v>
      </c>
      <c r="N46" s="67">
        <v>404</v>
      </c>
    </row>
    <row r="47" spans="1:14" ht="12.75" customHeight="1">
      <c r="A47" s="67">
        <v>46</v>
      </c>
      <c r="B47" s="82" t="s">
        <v>3</v>
      </c>
      <c r="C47" s="83" t="s">
        <v>128</v>
      </c>
      <c r="D47" s="316" t="s">
        <v>130</v>
      </c>
      <c r="E47" s="316" t="s">
        <v>35</v>
      </c>
      <c r="F47" s="89">
        <v>1700</v>
      </c>
      <c r="G47" s="86">
        <v>450</v>
      </c>
      <c r="H47" s="103">
        <f t="shared" si="2"/>
        <v>765000</v>
      </c>
      <c r="I47" s="86">
        <v>837682</v>
      </c>
      <c r="J47" s="90">
        <f t="shared" si="3"/>
        <v>0.9132343777232887</v>
      </c>
      <c r="K47" s="88" t="s">
        <v>322</v>
      </c>
      <c r="L47" s="138" t="s">
        <v>268</v>
      </c>
      <c r="M47" s="67">
        <v>229</v>
      </c>
      <c r="N47" s="67">
        <v>458</v>
      </c>
    </row>
    <row r="48" spans="1:14" ht="12.75" customHeight="1">
      <c r="A48" s="67">
        <v>47</v>
      </c>
      <c r="B48" s="82"/>
      <c r="C48" s="83" t="s">
        <v>155</v>
      </c>
      <c r="D48" s="316" t="s">
        <v>156</v>
      </c>
      <c r="E48" s="316" t="s">
        <v>17</v>
      </c>
      <c r="F48" s="89">
        <v>1900</v>
      </c>
      <c r="G48" s="85">
        <v>380</v>
      </c>
      <c r="H48" s="103">
        <f t="shared" si="2"/>
        <v>722000</v>
      </c>
      <c r="I48" s="86">
        <v>798000</v>
      </c>
      <c r="J48" s="90">
        <f t="shared" si="3"/>
        <v>0.9047619047619048</v>
      </c>
      <c r="K48" s="88" t="s">
        <v>329</v>
      </c>
      <c r="L48" s="138" t="s">
        <v>277</v>
      </c>
      <c r="M48" s="67">
        <v>190</v>
      </c>
      <c r="N48" s="67">
        <v>380</v>
      </c>
    </row>
    <row r="49" spans="1:14" ht="12.75" customHeight="1">
      <c r="A49" s="67">
        <v>48</v>
      </c>
      <c r="B49" s="82" t="s">
        <v>3</v>
      </c>
      <c r="C49" s="83" t="s">
        <v>131</v>
      </c>
      <c r="D49" s="316" t="s">
        <v>133</v>
      </c>
      <c r="E49" s="316" t="s">
        <v>35</v>
      </c>
      <c r="F49" s="84">
        <v>1871</v>
      </c>
      <c r="G49" s="86">
        <v>400</v>
      </c>
      <c r="H49" s="103">
        <f t="shared" si="2"/>
        <v>748400</v>
      </c>
      <c r="I49" s="86">
        <v>830724</v>
      </c>
      <c r="J49" s="90">
        <f t="shared" si="3"/>
        <v>0.9009009009009009</v>
      </c>
      <c r="K49" s="88" t="s">
        <v>323</v>
      </c>
      <c r="L49" s="138" t="s">
        <v>269</v>
      </c>
      <c r="M49" s="67">
        <v>222</v>
      </c>
      <c r="N49" s="67">
        <v>444</v>
      </c>
    </row>
    <row r="50" spans="1:14" ht="12.75" customHeight="1">
      <c r="A50" s="67">
        <v>49</v>
      </c>
      <c r="B50" s="82" t="s">
        <v>3</v>
      </c>
      <c r="C50" s="107" t="s">
        <v>205</v>
      </c>
      <c r="D50" s="316" t="s">
        <v>200</v>
      </c>
      <c r="E50" s="316" t="s">
        <v>17</v>
      </c>
      <c r="F50" s="89">
        <v>1404</v>
      </c>
      <c r="G50" s="85">
        <v>576</v>
      </c>
      <c r="H50" s="103">
        <f t="shared" si="2"/>
        <v>808704</v>
      </c>
      <c r="I50" s="86">
        <v>897984</v>
      </c>
      <c r="J50" s="90">
        <f t="shared" si="3"/>
        <v>0.900577293136626</v>
      </c>
      <c r="K50" s="88" t="s">
        <v>341</v>
      </c>
      <c r="L50" s="138" t="s">
        <v>289</v>
      </c>
      <c r="M50" s="67">
        <v>288</v>
      </c>
      <c r="N50" s="67">
        <v>576</v>
      </c>
    </row>
    <row r="51" spans="1:14" ht="12.75" customHeight="1">
      <c r="A51" s="67">
        <v>50</v>
      </c>
      <c r="B51" s="82"/>
      <c r="C51" s="107" t="s">
        <v>236</v>
      </c>
      <c r="D51" s="316" t="s">
        <v>235</v>
      </c>
      <c r="E51" s="316" t="s">
        <v>17</v>
      </c>
      <c r="F51" s="89">
        <v>1864</v>
      </c>
      <c r="G51" s="86">
        <v>400</v>
      </c>
      <c r="H51" s="103">
        <f t="shared" si="2"/>
        <v>745600</v>
      </c>
      <c r="I51" s="86">
        <v>831790</v>
      </c>
      <c r="J51" s="90">
        <f t="shared" si="3"/>
        <v>0.8963800959376765</v>
      </c>
      <c r="K51" s="88" t="s">
        <v>348</v>
      </c>
      <c r="L51" s="138" t="s">
        <v>295</v>
      </c>
      <c r="M51" s="67">
        <v>223</v>
      </c>
      <c r="N51" s="67">
        <v>446</v>
      </c>
    </row>
    <row r="52" spans="1:14" ht="12.75" customHeight="1">
      <c r="A52" s="67">
        <v>51</v>
      </c>
      <c r="B52" s="82" t="s">
        <v>3</v>
      </c>
      <c r="C52" s="107" t="s">
        <v>127</v>
      </c>
      <c r="D52" s="316" t="s">
        <v>125</v>
      </c>
      <c r="E52" s="316" t="s">
        <v>17</v>
      </c>
      <c r="F52" s="89">
        <v>1620</v>
      </c>
      <c r="G52" s="85">
        <v>456</v>
      </c>
      <c r="H52" s="103">
        <f t="shared" si="2"/>
        <v>738720</v>
      </c>
      <c r="I52" s="86">
        <v>836760</v>
      </c>
      <c r="J52" s="90">
        <f t="shared" si="3"/>
        <v>0.8828337874659401</v>
      </c>
      <c r="K52" s="88" t="s">
        <v>321</v>
      </c>
      <c r="L52" s="138" t="s">
        <v>267</v>
      </c>
      <c r="M52" s="67">
        <v>228</v>
      </c>
      <c r="N52" s="67">
        <v>456</v>
      </c>
    </row>
    <row r="53" spans="1:14" ht="12.75" customHeight="1">
      <c r="A53" s="67">
        <v>52</v>
      </c>
      <c r="B53" s="82"/>
      <c r="C53" s="107" t="s">
        <v>89</v>
      </c>
      <c r="D53" s="316" t="s">
        <v>85</v>
      </c>
      <c r="E53" s="316" t="s">
        <v>17</v>
      </c>
      <c r="F53" s="89">
        <v>1512</v>
      </c>
      <c r="G53" s="86">
        <v>500</v>
      </c>
      <c r="H53" s="103">
        <f t="shared" si="2"/>
        <v>756000</v>
      </c>
      <c r="I53" s="86">
        <v>859000</v>
      </c>
      <c r="J53" s="90">
        <f t="shared" si="3"/>
        <v>0.880093131548312</v>
      </c>
      <c r="K53" s="88" t="s">
        <v>313</v>
      </c>
      <c r="L53" s="138" t="s">
        <v>260</v>
      </c>
      <c r="M53" s="67">
        <v>250</v>
      </c>
      <c r="N53" s="67">
        <v>500</v>
      </c>
    </row>
    <row r="54" spans="1:14" ht="12.75" customHeight="1">
      <c r="A54" s="67">
        <v>53</v>
      </c>
      <c r="B54" s="82"/>
      <c r="C54" s="107" t="s">
        <v>9</v>
      </c>
      <c r="D54" s="316" t="s">
        <v>15</v>
      </c>
      <c r="E54" s="316" t="s">
        <v>20</v>
      </c>
      <c r="F54" s="89">
        <v>1388</v>
      </c>
      <c r="G54" s="86">
        <v>600</v>
      </c>
      <c r="H54" s="103">
        <f t="shared" si="2"/>
        <v>832800</v>
      </c>
      <c r="I54" s="86">
        <v>955632</v>
      </c>
      <c r="J54" s="90">
        <f t="shared" si="3"/>
        <v>0.8714651665076096</v>
      </c>
      <c r="K54" s="88" t="s">
        <v>297</v>
      </c>
      <c r="L54" s="138" t="s">
        <v>243</v>
      </c>
      <c r="M54" s="67">
        <v>344</v>
      </c>
      <c r="N54" s="67">
        <v>688</v>
      </c>
    </row>
    <row r="55" spans="1:14" ht="12.75" customHeight="1">
      <c r="A55" s="67">
        <v>54</v>
      </c>
      <c r="B55" s="82" t="s">
        <v>3</v>
      </c>
      <c r="C55" s="107" t="s">
        <v>114</v>
      </c>
      <c r="D55" s="316" t="s">
        <v>111</v>
      </c>
      <c r="E55" s="316" t="s">
        <v>92</v>
      </c>
      <c r="F55" s="84">
        <v>3136</v>
      </c>
      <c r="G55" s="86">
        <v>200</v>
      </c>
      <c r="H55" s="103">
        <f t="shared" si="2"/>
        <v>627200</v>
      </c>
      <c r="I55" s="86">
        <v>721280</v>
      </c>
      <c r="J55" s="90">
        <f t="shared" si="3"/>
        <v>0.8695652173913043</v>
      </c>
      <c r="K55" s="88" t="s">
        <v>319</v>
      </c>
      <c r="L55" s="138" t="s">
        <v>265</v>
      </c>
      <c r="M55" s="67">
        <v>115</v>
      </c>
      <c r="N55" s="67">
        <v>230</v>
      </c>
    </row>
    <row r="56" spans="1:14" ht="12.75" customHeight="1">
      <c r="A56" s="67">
        <v>55</v>
      </c>
      <c r="B56" s="82"/>
      <c r="C56" s="107" t="s">
        <v>217</v>
      </c>
      <c r="D56" s="316" t="s">
        <v>215</v>
      </c>
      <c r="E56" s="316" t="s">
        <v>92</v>
      </c>
      <c r="F56" s="84">
        <v>1167</v>
      </c>
      <c r="G56" s="86">
        <v>800</v>
      </c>
      <c r="H56" s="103">
        <f t="shared" si="2"/>
        <v>933600</v>
      </c>
      <c r="I56" s="86">
        <v>1073640</v>
      </c>
      <c r="J56" s="90">
        <f t="shared" si="3"/>
        <v>0.8695652173913043</v>
      </c>
      <c r="K56" s="88" t="s">
        <v>344</v>
      </c>
      <c r="L56" s="138" t="s">
        <v>291</v>
      </c>
      <c r="M56" s="67">
        <v>460</v>
      </c>
      <c r="N56" s="67">
        <v>920</v>
      </c>
    </row>
    <row r="57" spans="1:14" ht="12.75" customHeight="1">
      <c r="A57" s="67">
        <v>56</v>
      </c>
      <c r="B57" s="82"/>
      <c r="C57" s="107" t="s">
        <v>23</v>
      </c>
      <c r="D57" s="316" t="s">
        <v>24</v>
      </c>
      <c r="E57" s="316" t="s">
        <v>17</v>
      </c>
      <c r="F57" s="89">
        <v>783</v>
      </c>
      <c r="G57" s="86">
        <v>1250</v>
      </c>
      <c r="H57" s="103">
        <f t="shared" si="2"/>
        <v>978750</v>
      </c>
      <c r="I57" s="86">
        <v>1125668</v>
      </c>
      <c r="J57" s="90">
        <f t="shared" si="3"/>
        <v>0.8694837198889903</v>
      </c>
      <c r="K57" s="88" t="s">
        <v>298</v>
      </c>
      <c r="L57" s="138" t="s">
        <v>244</v>
      </c>
      <c r="M57" s="67">
        <v>694</v>
      </c>
      <c r="N57" s="67">
        <v>1388</v>
      </c>
    </row>
    <row r="58" spans="1:14" ht="12.75" customHeight="1">
      <c r="A58" s="67">
        <v>57</v>
      </c>
      <c r="B58" s="82"/>
      <c r="C58" s="107" t="s">
        <v>135</v>
      </c>
      <c r="D58" s="316" t="s">
        <v>139</v>
      </c>
      <c r="E58" s="316" t="s">
        <v>35</v>
      </c>
      <c r="F58" s="89">
        <v>1477</v>
      </c>
      <c r="G58" s="85">
        <v>508</v>
      </c>
      <c r="H58" s="103">
        <f t="shared" si="2"/>
        <v>750316</v>
      </c>
      <c r="I58" s="86">
        <v>863092</v>
      </c>
      <c r="J58" s="90">
        <f t="shared" si="3"/>
        <v>0.8693349028840495</v>
      </c>
      <c r="K58" s="88" t="s">
        <v>324</v>
      </c>
      <c r="L58" s="138" t="s">
        <v>270</v>
      </c>
      <c r="M58" s="67">
        <v>254</v>
      </c>
      <c r="N58" s="67">
        <v>508</v>
      </c>
    </row>
    <row r="59" spans="1:14" ht="12.75" customHeight="1">
      <c r="A59" s="67">
        <v>58</v>
      </c>
      <c r="B59" s="82" t="s">
        <v>3</v>
      </c>
      <c r="C59" s="107" t="s">
        <v>23</v>
      </c>
      <c r="D59" s="316" t="s">
        <v>38</v>
      </c>
      <c r="E59" s="316" t="s">
        <v>20</v>
      </c>
      <c r="F59" s="89">
        <v>810</v>
      </c>
      <c r="G59" s="86">
        <v>1200</v>
      </c>
      <c r="H59" s="103">
        <f t="shared" si="2"/>
        <v>972000</v>
      </c>
      <c r="I59" s="86">
        <v>1125668</v>
      </c>
      <c r="J59" s="90">
        <f t="shared" si="3"/>
        <v>0.86348728044148</v>
      </c>
      <c r="K59" s="88" t="s">
        <v>298</v>
      </c>
      <c r="L59" s="138" t="s">
        <v>244</v>
      </c>
      <c r="M59" s="67">
        <v>694</v>
      </c>
      <c r="N59" s="67">
        <v>1388</v>
      </c>
    </row>
    <row r="60" spans="1:14" ht="12.75" customHeight="1">
      <c r="A60" s="67">
        <v>59</v>
      </c>
      <c r="B60" s="82"/>
      <c r="C60" s="107" t="s">
        <v>105</v>
      </c>
      <c r="D60" s="316" t="s">
        <v>104</v>
      </c>
      <c r="E60" s="316" t="s">
        <v>17</v>
      </c>
      <c r="F60" s="89">
        <v>2240</v>
      </c>
      <c r="G60" s="86">
        <v>300</v>
      </c>
      <c r="H60" s="103">
        <f aca="true" t="shared" si="4" ref="H60:H91">F60*G60</f>
        <v>672000</v>
      </c>
      <c r="I60" s="86">
        <v>781608</v>
      </c>
      <c r="J60" s="90">
        <f t="shared" si="3"/>
        <v>0.8597660208186201</v>
      </c>
      <c r="K60" s="88" t="s">
        <v>317</v>
      </c>
      <c r="L60" s="138" t="s">
        <v>263</v>
      </c>
      <c r="M60" s="67">
        <v>174</v>
      </c>
      <c r="N60" s="67">
        <v>348</v>
      </c>
    </row>
    <row r="61" spans="1:14" ht="12.75" customHeight="1">
      <c r="A61" s="67">
        <v>60</v>
      </c>
      <c r="B61" s="82" t="s">
        <v>3</v>
      </c>
      <c r="C61" s="107" t="s">
        <v>97</v>
      </c>
      <c r="D61" s="316" t="s">
        <v>96</v>
      </c>
      <c r="E61" s="316" t="s">
        <v>92</v>
      </c>
      <c r="F61" s="89">
        <v>1800</v>
      </c>
      <c r="G61" s="86">
        <v>400</v>
      </c>
      <c r="H61" s="103">
        <f t="shared" si="4"/>
        <v>720000</v>
      </c>
      <c r="I61" s="86">
        <v>838580</v>
      </c>
      <c r="J61" s="90">
        <f t="shared" si="3"/>
        <v>0.8585942903479692</v>
      </c>
      <c r="K61" s="88" t="s">
        <v>315</v>
      </c>
      <c r="L61" s="138" t="s">
        <v>261</v>
      </c>
      <c r="M61" s="67">
        <v>230</v>
      </c>
      <c r="N61" s="67">
        <v>460</v>
      </c>
    </row>
    <row r="62" spans="1:14" ht="12.75" customHeight="1">
      <c r="A62" s="67">
        <v>61</v>
      </c>
      <c r="B62" s="82" t="s">
        <v>3</v>
      </c>
      <c r="C62" s="107" t="s">
        <v>126</v>
      </c>
      <c r="D62" s="316" t="s">
        <v>121</v>
      </c>
      <c r="E62" s="316" t="s">
        <v>18</v>
      </c>
      <c r="F62" s="89">
        <v>1006</v>
      </c>
      <c r="G62" s="85">
        <v>912</v>
      </c>
      <c r="H62" s="103">
        <f t="shared" si="4"/>
        <v>917472</v>
      </c>
      <c r="I62" s="86">
        <v>1069776</v>
      </c>
      <c r="J62" s="90">
        <f t="shared" si="3"/>
        <v>0.8576300085251491</v>
      </c>
      <c r="K62" s="88" t="s">
        <v>320</v>
      </c>
      <c r="L62" s="138" t="s">
        <v>266</v>
      </c>
      <c r="M62" s="67">
        <v>456</v>
      </c>
      <c r="N62" s="67">
        <v>912</v>
      </c>
    </row>
    <row r="63" spans="1:14" ht="12.75" customHeight="1">
      <c r="A63" s="67">
        <v>62</v>
      </c>
      <c r="B63" s="82"/>
      <c r="C63" s="107" t="s">
        <v>23</v>
      </c>
      <c r="D63" s="316" t="s">
        <v>26</v>
      </c>
      <c r="E63" s="316" t="s">
        <v>17</v>
      </c>
      <c r="F63" s="89">
        <v>736</v>
      </c>
      <c r="G63" s="86">
        <v>1300</v>
      </c>
      <c r="H63" s="103">
        <f t="shared" si="4"/>
        <v>956800</v>
      </c>
      <c r="I63" s="86">
        <v>1125668</v>
      </c>
      <c r="J63" s="90">
        <f t="shared" si="3"/>
        <v>0.8499841871670866</v>
      </c>
      <c r="K63" s="88" t="s">
        <v>298</v>
      </c>
      <c r="L63" s="138" t="s">
        <v>244</v>
      </c>
      <c r="M63" s="67">
        <v>694</v>
      </c>
      <c r="N63" s="67">
        <v>1388</v>
      </c>
    </row>
    <row r="64" spans="1:14" ht="12.75" customHeight="1">
      <c r="A64" s="67">
        <v>63</v>
      </c>
      <c r="B64" s="82" t="s">
        <v>3</v>
      </c>
      <c r="C64" s="107" t="s">
        <v>105</v>
      </c>
      <c r="D64" s="316" t="s">
        <v>101</v>
      </c>
      <c r="E64" s="316" t="s">
        <v>92</v>
      </c>
      <c r="F64" s="89">
        <v>1896</v>
      </c>
      <c r="G64" s="85">
        <v>348</v>
      </c>
      <c r="H64" s="103">
        <f t="shared" si="4"/>
        <v>659808</v>
      </c>
      <c r="I64" s="86">
        <v>781608</v>
      </c>
      <c r="J64" s="90">
        <f t="shared" si="3"/>
        <v>0.8441674087266251</v>
      </c>
      <c r="K64" s="88" t="s">
        <v>317</v>
      </c>
      <c r="L64" s="138" t="s">
        <v>263</v>
      </c>
      <c r="M64" s="67">
        <v>174</v>
      </c>
      <c r="N64" s="67">
        <v>348</v>
      </c>
    </row>
    <row r="65" spans="1:14" ht="12.75" customHeight="1">
      <c r="A65" s="67">
        <v>64</v>
      </c>
      <c r="B65" s="82" t="s">
        <v>3</v>
      </c>
      <c r="C65" s="107" t="s">
        <v>205</v>
      </c>
      <c r="D65" s="316" t="s">
        <v>202</v>
      </c>
      <c r="E65" s="316" t="s">
        <v>35</v>
      </c>
      <c r="F65" s="89">
        <v>1500</v>
      </c>
      <c r="G65" s="86">
        <v>500</v>
      </c>
      <c r="H65" s="103">
        <f t="shared" si="4"/>
        <v>750000</v>
      </c>
      <c r="I65" s="86">
        <v>897984</v>
      </c>
      <c r="J65" s="90">
        <f t="shared" si="3"/>
        <v>0.8352041907205474</v>
      </c>
      <c r="K65" s="88" t="s">
        <v>341</v>
      </c>
      <c r="L65" s="138" t="s">
        <v>289</v>
      </c>
      <c r="M65" s="67">
        <v>288</v>
      </c>
      <c r="N65" s="67">
        <v>576</v>
      </c>
    </row>
    <row r="66" spans="1:14" ht="12.75" customHeight="1">
      <c r="A66" s="67">
        <v>65</v>
      </c>
      <c r="B66" s="82" t="s">
        <v>3</v>
      </c>
      <c r="C66" s="107" t="s">
        <v>217</v>
      </c>
      <c r="D66" s="316" t="s">
        <v>213</v>
      </c>
      <c r="E66" s="316" t="s">
        <v>18</v>
      </c>
      <c r="F66" s="89">
        <v>972</v>
      </c>
      <c r="G66" s="85">
        <v>920</v>
      </c>
      <c r="H66" s="103">
        <f t="shared" si="4"/>
        <v>894240</v>
      </c>
      <c r="I66" s="86">
        <v>1073640</v>
      </c>
      <c r="J66" s="90">
        <f aca="true" t="shared" si="5" ref="J66:J97">H66/I66</f>
        <v>0.8329048843187661</v>
      </c>
      <c r="K66" s="88" t="s">
        <v>344</v>
      </c>
      <c r="L66" s="138" t="s">
        <v>291</v>
      </c>
      <c r="M66" s="67">
        <v>460</v>
      </c>
      <c r="N66" s="67">
        <v>920</v>
      </c>
    </row>
    <row r="67" spans="1:14" ht="12.75" customHeight="1">
      <c r="A67" s="67">
        <v>66</v>
      </c>
      <c r="B67" s="82"/>
      <c r="C67" s="107" t="s">
        <v>236</v>
      </c>
      <c r="D67" s="316" t="s">
        <v>234</v>
      </c>
      <c r="E67" s="316" t="s">
        <v>35</v>
      </c>
      <c r="F67" s="89">
        <v>1700</v>
      </c>
      <c r="G67" s="86">
        <v>400</v>
      </c>
      <c r="H67" s="103">
        <f t="shared" si="4"/>
        <v>680000</v>
      </c>
      <c r="I67" s="86">
        <v>831790</v>
      </c>
      <c r="J67" s="90">
        <f t="shared" si="5"/>
        <v>0.8175140359946621</v>
      </c>
      <c r="K67" s="88" t="s">
        <v>348</v>
      </c>
      <c r="L67" s="138" t="s">
        <v>295</v>
      </c>
      <c r="M67" s="67">
        <v>223</v>
      </c>
      <c r="N67" s="67">
        <v>446</v>
      </c>
    </row>
    <row r="68" spans="1:14" ht="12.75" customHeight="1">
      <c r="A68" s="67">
        <v>67</v>
      </c>
      <c r="B68" s="82"/>
      <c r="C68" s="107" t="s">
        <v>163</v>
      </c>
      <c r="D68" s="316" t="s">
        <v>162</v>
      </c>
      <c r="E68" s="316" t="s">
        <v>79</v>
      </c>
      <c r="F68" s="89">
        <v>3180</v>
      </c>
      <c r="G68" s="85">
        <v>178</v>
      </c>
      <c r="H68" s="103">
        <f t="shared" si="4"/>
        <v>566040</v>
      </c>
      <c r="I68" s="86">
        <v>694734</v>
      </c>
      <c r="J68" s="90">
        <f t="shared" si="5"/>
        <v>0.8147578785549577</v>
      </c>
      <c r="K68" s="88" t="s">
        <v>314</v>
      </c>
      <c r="L68" s="138" t="s">
        <v>276</v>
      </c>
      <c r="M68" s="67">
        <v>89</v>
      </c>
      <c r="N68" s="67">
        <v>178</v>
      </c>
    </row>
    <row r="69" spans="1:14" ht="12.75" customHeight="1">
      <c r="A69" s="67">
        <v>68</v>
      </c>
      <c r="B69" s="82" t="s">
        <v>3</v>
      </c>
      <c r="C69" s="107" t="s">
        <v>9</v>
      </c>
      <c r="D69" s="316" t="s">
        <v>10</v>
      </c>
      <c r="E69" s="316" t="s">
        <v>17</v>
      </c>
      <c r="F69" s="89">
        <v>1250</v>
      </c>
      <c r="G69" s="86">
        <v>620</v>
      </c>
      <c r="H69" s="103">
        <f t="shared" si="4"/>
        <v>775000</v>
      </c>
      <c r="I69" s="86">
        <v>955632</v>
      </c>
      <c r="J69" s="90">
        <f t="shared" si="5"/>
        <v>0.8109816330972592</v>
      </c>
      <c r="K69" s="88" t="s">
        <v>297</v>
      </c>
      <c r="L69" s="138" t="s">
        <v>243</v>
      </c>
      <c r="M69" s="67">
        <v>344</v>
      </c>
      <c r="N69" s="67">
        <v>688</v>
      </c>
    </row>
    <row r="70" spans="1:14" ht="12.75" customHeight="1">
      <c r="A70" s="67">
        <v>69</v>
      </c>
      <c r="B70" s="82" t="s">
        <v>3</v>
      </c>
      <c r="C70" s="107" t="s">
        <v>89</v>
      </c>
      <c r="D70" s="316" t="s">
        <v>86</v>
      </c>
      <c r="E70" s="316" t="s">
        <v>35</v>
      </c>
      <c r="F70" s="84">
        <v>1718</v>
      </c>
      <c r="G70" s="86">
        <v>400</v>
      </c>
      <c r="H70" s="103">
        <f t="shared" si="4"/>
        <v>687200</v>
      </c>
      <c r="I70" s="86">
        <v>859000</v>
      </c>
      <c r="J70" s="90">
        <f t="shared" si="5"/>
        <v>0.8</v>
      </c>
      <c r="K70" s="88" t="s">
        <v>313</v>
      </c>
      <c r="L70" s="138" t="s">
        <v>260</v>
      </c>
      <c r="M70" s="67">
        <v>250</v>
      </c>
      <c r="N70" s="67">
        <v>500</v>
      </c>
    </row>
    <row r="71" spans="1:14" ht="12.75" customHeight="1">
      <c r="A71" s="67">
        <v>70</v>
      </c>
      <c r="B71" s="82" t="s">
        <v>3</v>
      </c>
      <c r="C71" s="107" t="s">
        <v>126</v>
      </c>
      <c r="D71" s="316" t="s">
        <v>120</v>
      </c>
      <c r="E71" s="316" t="s">
        <v>21</v>
      </c>
      <c r="F71" s="89">
        <v>948</v>
      </c>
      <c r="G71" s="86">
        <v>900</v>
      </c>
      <c r="H71" s="103">
        <f t="shared" si="4"/>
        <v>853200</v>
      </c>
      <c r="I71" s="86">
        <v>1069776</v>
      </c>
      <c r="J71" s="90">
        <f t="shared" si="5"/>
        <v>0.7975501413379997</v>
      </c>
      <c r="K71" s="88" t="s">
        <v>320</v>
      </c>
      <c r="L71" s="138" t="s">
        <v>266</v>
      </c>
      <c r="M71" s="67">
        <v>456</v>
      </c>
      <c r="N71" s="67">
        <v>912</v>
      </c>
    </row>
    <row r="72" spans="1:14" ht="12.75" customHeight="1">
      <c r="A72" s="67">
        <v>71</v>
      </c>
      <c r="B72" s="82" t="s">
        <v>3</v>
      </c>
      <c r="C72" s="107" t="s">
        <v>60</v>
      </c>
      <c r="D72" s="316" t="s">
        <v>58</v>
      </c>
      <c r="E72" s="316" t="s">
        <v>35</v>
      </c>
      <c r="F72" s="108">
        <v>1629</v>
      </c>
      <c r="G72" s="109">
        <v>394</v>
      </c>
      <c r="H72" s="103">
        <f t="shared" si="4"/>
        <v>641826</v>
      </c>
      <c r="I72" s="86">
        <v>804942</v>
      </c>
      <c r="J72" s="90">
        <f t="shared" si="5"/>
        <v>0.7973568281938326</v>
      </c>
      <c r="K72" s="88" t="s">
        <v>306</v>
      </c>
      <c r="L72" s="138" t="s">
        <v>254</v>
      </c>
      <c r="M72" s="67">
        <v>197</v>
      </c>
      <c r="N72" s="67">
        <v>394</v>
      </c>
    </row>
    <row r="73" spans="1:14" ht="12.75" customHeight="1">
      <c r="A73" s="67">
        <v>72</v>
      </c>
      <c r="B73" s="82" t="s">
        <v>3</v>
      </c>
      <c r="C73" s="107" t="s">
        <v>232</v>
      </c>
      <c r="D73" s="316" t="s">
        <v>230</v>
      </c>
      <c r="E73" s="316" t="s">
        <v>35</v>
      </c>
      <c r="F73" s="89">
        <v>1296</v>
      </c>
      <c r="G73" s="85">
        <v>524</v>
      </c>
      <c r="H73" s="103">
        <f t="shared" si="4"/>
        <v>679104</v>
      </c>
      <c r="I73" s="86">
        <v>871412</v>
      </c>
      <c r="J73" s="90">
        <f t="shared" si="5"/>
        <v>0.7793144918821407</v>
      </c>
      <c r="K73" s="88" t="s">
        <v>347</v>
      </c>
      <c r="L73" s="138" t="s">
        <v>294</v>
      </c>
      <c r="M73" s="67">
        <v>262</v>
      </c>
      <c r="N73" s="67">
        <v>524</v>
      </c>
    </row>
    <row r="74" spans="1:14" ht="12.75" customHeight="1">
      <c r="A74" s="67">
        <v>73</v>
      </c>
      <c r="B74" s="82" t="s">
        <v>3</v>
      </c>
      <c r="C74" s="107" t="s">
        <v>110</v>
      </c>
      <c r="D74" s="316" t="s">
        <v>109</v>
      </c>
      <c r="E74" s="316" t="s">
        <v>17</v>
      </c>
      <c r="F74" s="89">
        <v>2140</v>
      </c>
      <c r="G74" s="86">
        <v>280</v>
      </c>
      <c r="H74" s="103">
        <f t="shared" si="4"/>
        <v>599200</v>
      </c>
      <c r="I74" s="86">
        <v>779504</v>
      </c>
      <c r="J74" s="90">
        <f t="shared" si="5"/>
        <v>0.7686939387097437</v>
      </c>
      <c r="K74" s="88" t="s">
        <v>318</v>
      </c>
      <c r="L74" s="138" t="s">
        <v>264</v>
      </c>
      <c r="M74" s="67">
        <v>172</v>
      </c>
      <c r="N74" s="67">
        <v>344</v>
      </c>
    </row>
    <row r="75" spans="1:14" ht="12.75" customHeight="1">
      <c r="A75" s="67">
        <v>74</v>
      </c>
      <c r="B75" s="82" t="s">
        <v>3</v>
      </c>
      <c r="C75" s="107" t="s">
        <v>145</v>
      </c>
      <c r="D75" s="316" t="s">
        <v>147</v>
      </c>
      <c r="E75" s="316" t="s">
        <v>141</v>
      </c>
      <c r="F75" s="89">
        <v>1050</v>
      </c>
      <c r="G75" s="86">
        <v>750</v>
      </c>
      <c r="H75" s="103">
        <f t="shared" si="4"/>
        <v>787500</v>
      </c>
      <c r="I75" s="86">
        <v>1037850</v>
      </c>
      <c r="J75" s="90">
        <f t="shared" si="5"/>
        <v>0.7587801705448765</v>
      </c>
      <c r="K75" s="88" t="s">
        <v>326</v>
      </c>
      <c r="L75" s="138" t="s">
        <v>272</v>
      </c>
      <c r="M75" s="67">
        <v>425</v>
      </c>
      <c r="N75" s="67">
        <v>850</v>
      </c>
    </row>
    <row r="76" spans="1:14" ht="12.75" customHeight="1">
      <c r="A76" s="67">
        <v>75</v>
      </c>
      <c r="B76" s="82" t="s">
        <v>3</v>
      </c>
      <c r="C76" s="107" t="s">
        <v>191</v>
      </c>
      <c r="D76" s="316" t="s">
        <v>192</v>
      </c>
      <c r="E76" s="316" t="s">
        <v>35</v>
      </c>
      <c r="F76" s="89">
        <v>2000</v>
      </c>
      <c r="G76" s="86">
        <v>300</v>
      </c>
      <c r="H76" s="103">
        <f t="shared" si="4"/>
        <v>600000</v>
      </c>
      <c r="I76" s="86">
        <v>810020</v>
      </c>
      <c r="J76" s="90">
        <f t="shared" si="5"/>
        <v>0.7407224512974988</v>
      </c>
      <c r="K76" s="88" t="s">
        <v>338</v>
      </c>
      <c r="L76" s="138" t="s">
        <v>286</v>
      </c>
      <c r="M76" s="67">
        <v>202</v>
      </c>
      <c r="N76" s="67">
        <v>404</v>
      </c>
    </row>
    <row r="77" spans="1:14" ht="12.75" customHeight="1">
      <c r="A77" s="67">
        <v>76</v>
      </c>
      <c r="B77" s="82"/>
      <c r="C77" s="107" t="s">
        <v>179</v>
      </c>
      <c r="D77" s="316" t="s">
        <v>176</v>
      </c>
      <c r="E77" s="316" t="s">
        <v>17</v>
      </c>
      <c r="F77" s="89">
        <v>1334</v>
      </c>
      <c r="G77" s="86">
        <v>540</v>
      </c>
      <c r="H77" s="103">
        <f t="shared" si="4"/>
        <v>720360</v>
      </c>
      <c r="I77" s="86">
        <v>975018</v>
      </c>
      <c r="J77" s="90">
        <f t="shared" si="5"/>
        <v>0.7388171295299164</v>
      </c>
      <c r="K77" s="88" t="s">
        <v>335</v>
      </c>
      <c r="L77" s="138" t="s">
        <v>283</v>
      </c>
      <c r="M77" s="67">
        <v>363</v>
      </c>
      <c r="N77" s="67">
        <v>726</v>
      </c>
    </row>
    <row r="78" spans="1:14" ht="12.75" customHeight="1">
      <c r="A78" s="67">
        <v>77</v>
      </c>
      <c r="B78" s="82"/>
      <c r="C78" s="107" t="s">
        <v>160</v>
      </c>
      <c r="D78" s="316" t="s">
        <v>159</v>
      </c>
      <c r="E78" s="316" t="s">
        <v>17</v>
      </c>
      <c r="F78" s="84">
        <v>2714</v>
      </c>
      <c r="G78" s="86">
        <v>200</v>
      </c>
      <c r="H78" s="103">
        <f t="shared" si="4"/>
        <v>542800</v>
      </c>
      <c r="I78" s="86">
        <v>743636</v>
      </c>
      <c r="J78" s="90">
        <f t="shared" si="5"/>
        <v>0.7299270072992701</v>
      </c>
      <c r="K78" s="88" t="s">
        <v>330</v>
      </c>
      <c r="L78" s="138" t="s">
        <v>278</v>
      </c>
      <c r="M78" s="67">
        <v>137</v>
      </c>
      <c r="N78" s="67">
        <v>274</v>
      </c>
    </row>
    <row r="79" spans="1:14" ht="12.75" customHeight="1">
      <c r="A79" s="67">
        <v>78</v>
      </c>
      <c r="B79" s="82"/>
      <c r="C79" s="107" t="s">
        <v>100</v>
      </c>
      <c r="D79" s="316" t="s">
        <v>98</v>
      </c>
      <c r="E79" s="316" t="s">
        <v>17</v>
      </c>
      <c r="F79" s="89">
        <v>2600</v>
      </c>
      <c r="G79" s="86">
        <v>200</v>
      </c>
      <c r="H79" s="103">
        <f t="shared" si="4"/>
        <v>520000</v>
      </c>
      <c r="I79" s="86">
        <v>720252</v>
      </c>
      <c r="J79" s="90">
        <f t="shared" si="5"/>
        <v>0.7219695328857122</v>
      </c>
      <c r="K79" s="88" t="s">
        <v>316</v>
      </c>
      <c r="L79" s="138" t="s">
        <v>262</v>
      </c>
      <c r="M79" s="67">
        <v>114</v>
      </c>
      <c r="N79" s="67">
        <v>228</v>
      </c>
    </row>
    <row r="80" spans="1:14" ht="12.75" customHeight="1">
      <c r="A80" s="67">
        <v>79</v>
      </c>
      <c r="B80" s="82"/>
      <c r="C80" s="107" t="s">
        <v>23</v>
      </c>
      <c r="D80" s="316" t="s">
        <v>27</v>
      </c>
      <c r="E80" s="316" t="s">
        <v>33</v>
      </c>
      <c r="F80" s="84">
        <v>811</v>
      </c>
      <c r="G80" s="86">
        <v>1000</v>
      </c>
      <c r="H80" s="103">
        <f t="shared" si="4"/>
        <v>811000</v>
      </c>
      <c r="I80" s="86">
        <v>1125668</v>
      </c>
      <c r="J80" s="90">
        <f t="shared" si="5"/>
        <v>0.7204610951008645</v>
      </c>
      <c r="K80" s="88" t="s">
        <v>298</v>
      </c>
      <c r="L80" s="138" t="s">
        <v>244</v>
      </c>
      <c r="M80" s="67">
        <v>694</v>
      </c>
      <c r="N80" s="67">
        <v>1388</v>
      </c>
    </row>
    <row r="81" spans="1:14" ht="12.75" customHeight="1">
      <c r="A81" s="67">
        <v>80</v>
      </c>
      <c r="B81" s="82" t="s">
        <v>3</v>
      </c>
      <c r="C81" s="107" t="s">
        <v>23</v>
      </c>
      <c r="D81" s="316" t="s">
        <v>31</v>
      </c>
      <c r="E81" s="316" t="s">
        <v>35</v>
      </c>
      <c r="F81" s="110">
        <v>811</v>
      </c>
      <c r="G81" s="111">
        <v>1000</v>
      </c>
      <c r="H81" s="86">
        <f t="shared" si="4"/>
        <v>811000</v>
      </c>
      <c r="I81" s="86">
        <v>1125668</v>
      </c>
      <c r="J81" s="100">
        <f t="shared" si="5"/>
        <v>0.7204610951008645</v>
      </c>
      <c r="K81" s="88" t="s">
        <v>298</v>
      </c>
      <c r="L81" s="138" t="s">
        <v>244</v>
      </c>
      <c r="M81" s="67">
        <v>694</v>
      </c>
      <c r="N81" s="67">
        <v>1388</v>
      </c>
    </row>
    <row r="82" spans="1:14" ht="12.75" customHeight="1">
      <c r="A82" s="67">
        <v>81</v>
      </c>
      <c r="B82" s="82" t="s">
        <v>3</v>
      </c>
      <c r="C82" s="107" t="s">
        <v>23</v>
      </c>
      <c r="D82" s="316" t="s">
        <v>30</v>
      </c>
      <c r="E82" s="316" t="s">
        <v>17</v>
      </c>
      <c r="F82" s="89">
        <v>810</v>
      </c>
      <c r="G82" s="86">
        <v>1000</v>
      </c>
      <c r="H82" s="103">
        <f t="shared" si="4"/>
        <v>810000</v>
      </c>
      <c r="I82" s="86">
        <v>1125668</v>
      </c>
      <c r="J82" s="90">
        <f t="shared" si="5"/>
        <v>0.7195727337012334</v>
      </c>
      <c r="K82" s="88" t="s">
        <v>298</v>
      </c>
      <c r="L82" s="138" t="s">
        <v>244</v>
      </c>
      <c r="M82" s="67">
        <v>694</v>
      </c>
      <c r="N82" s="67">
        <v>1388</v>
      </c>
    </row>
    <row r="83" spans="1:14" ht="12.75" customHeight="1">
      <c r="A83" s="67">
        <v>82</v>
      </c>
      <c r="B83" s="82" t="s">
        <v>3</v>
      </c>
      <c r="C83" s="107" t="s">
        <v>224</v>
      </c>
      <c r="D83" s="316" t="s">
        <v>221</v>
      </c>
      <c r="E83" s="316" t="s">
        <v>21</v>
      </c>
      <c r="F83" s="89">
        <v>1000</v>
      </c>
      <c r="G83" s="86">
        <v>800</v>
      </c>
      <c r="H83" s="103">
        <f t="shared" si="4"/>
        <v>800000</v>
      </c>
      <c r="I83" s="86">
        <v>1115568</v>
      </c>
      <c r="J83" s="90">
        <f t="shared" si="5"/>
        <v>0.7171234743198084</v>
      </c>
      <c r="K83" s="88" t="s">
        <v>345</v>
      </c>
      <c r="L83" s="138" t="s">
        <v>292</v>
      </c>
      <c r="M83" s="67">
        <v>508</v>
      </c>
      <c r="N83" s="67">
        <v>1016</v>
      </c>
    </row>
    <row r="84" spans="1:14" ht="12.75" customHeight="1">
      <c r="A84" s="67">
        <v>83</v>
      </c>
      <c r="B84" s="82" t="s">
        <v>3</v>
      </c>
      <c r="C84" s="107" t="s">
        <v>145</v>
      </c>
      <c r="D84" s="316" t="s">
        <v>149</v>
      </c>
      <c r="E84" s="316" t="s">
        <v>18</v>
      </c>
      <c r="F84" s="89">
        <v>990</v>
      </c>
      <c r="G84" s="86">
        <v>750</v>
      </c>
      <c r="H84" s="103">
        <f t="shared" si="4"/>
        <v>742500</v>
      </c>
      <c r="I84" s="86">
        <v>1037850</v>
      </c>
      <c r="J84" s="90">
        <f t="shared" si="5"/>
        <v>0.7154213036565977</v>
      </c>
      <c r="K84" s="88" t="s">
        <v>326</v>
      </c>
      <c r="L84" s="138" t="s">
        <v>272</v>
      </c>
      <c r="M84" s="67">
        <v>425</v>
      </c>
      <c r="N84" s="67">
        <v>850</v>
      </c>
    </row>
    <row r="85" spans="1:14" ht="12.75" customHeight="1">
      <c r="A85" s="67">
        <v>84</v>
      </c>
      <c r="B85" s="82" t="s">
        <v>3</v>
      </c>
      <c r="C85" s="107" t="s">
        <v>145</v>
      </c>
      <c r="D85" s="316" t="s">
        <v>146</v>
      </c>
      <c r="E85" s="316" t="s">
        <v>35</v>
      </c>
      <c r="F85" s="89">
        <v>980</v>
      </c>
      <c r="G85" s="86">
        <v>750</v>
      </c>
      <c r="H85" s="103">
        <f t="shared" si="4"/>
        <v>735000</v>
      </c>
      <c r="I85" s="86">
        <v>1037850</v>
      </c>
      <c r="J85" s="90">
        <f t="shared" si="5"/>
        <v>0.7081948258418846</v>
      </c>
      <c r="K85" s="88" t="s">
        <v>326</v>
      </c>
      <c r="L85" s="138" t="s">
        <v>272</v>
      </c>
      <c r="M85" s="67">
        <v>425</v>
      </c>
      <c r="N85" s="67">
        <v>850</v>
      </c>
    </row>
    <row r="86" spans="1:14" ht="12.75" customHeight="1">
      <c r="A86" s="67">
        <v>85</v>
      </c>
      <c r="B86" s="82" t="s">
        <v>3</v>
      </c>
      <c r="C86" s="107" t="s">
        <v>145</v>
      </c>
      <c r="D86" s="316" t="s">
        <v>148</v>
      </c>
      <c r="E86" s="316" t="s">
        <v>35</v>
      </c>
      <c r="F86" s="89">
        <v>860</v>
      </c>
      <c r="G86" s="85">
        <v>850</v>
      </c>
      <c r="H86" s="103">
        <f t="shared" si="4"/>
        <v>731000</v>
      </c>
      <c r="I86" s="86">
        <v>1037850</v>
      </c>
      <c r="J86" s="90">
        <f t="shared" si="5"/>
        <v>0.7043407043407044</v>
      </c>
      <c r="K86" s="88" t="s">
        <v>326</v>
      </c>
      <c r="L86" s="138" t="s">
        <v>272</v>
      </c>
      <c r="M86" s="67">
        <v>425</v>
      </c>
      <c r="N86" s="67">
        <v>850</v>
      </c>
    </row>
    <row r="87" spans="1:14" ht="12.75" customHeight="1">
      <c r="A87" s="67">
        <v>86</v>
      </c>
      <c r="B87" s="82" t="s">
        <v>3</v>
      </c>
      <c r="C87" s="107" t="s">
        <v>23</v>
      </c>
      <c r="D87" s="316" t="s">
        <v>28</v>
      </c>
      <c r="E87" s="316" t="s">
        <v>18</v>
      </c>
      <c r="F87" s="112">
        <v>715.74545</v>
      </c>
      <c r="G87" s="86">
        <v>1100</v>
      </c>
      <c r="H87" s="103">
        <f t="shared" si="4"/>
        <v>787319.995</v>
      </c>
      <c r="I87" s="86">
        <v>1125668</v>
      </c>
      <c r="J87" s="90">
        <f t="shared" si="5"/>
        <v>0.6994246927157919</v>
      </c>
      <c r="K87" s="88" t="s">
        <v>298</v>
      </c>
      <c r="L87" s="138" t="s">
        <v>244</v>
      </c>
      <c r="M87" s="67">
        <v>694</v>
      </c>
      <c r="N87" s="67">
        <v>1388</v>
      </c>
    </row>
    <row r="88" spans="1:14" ht="12.75" customHeight="1">
      <c r="A88" s="67">
        <v>86</v>
      </c>
      <c r="B88" s="82" t="s">
        <v>3</v>
      </c>
      <c r="C88" s="107" t="s">
        <v>23</v>
      </c>
      <c r="D88" s="316" t="s">
        <v>601</v>
      </c>
      <c r="E88" s="316" t="s">
        <v>18</v>
      </c>
      <c r="F88" s="112">
        <v>715.74545</v>
      </c>
      <c r="G88" s="86">
        <v>1100</v>
      </c>
      <c r="H88" s="103">
        <f t="shared" si="4"/>
        <v>787319.995</v>
      </c>
      <c r="I88" s="86">
        <v>1125668</v>
      </c>
      <c r="J88" s="90">
        <f t="shared" si="5"/>
        <v>0.6994246927157919</v>
      </c>
      <c r="K88" s="88" t="s">
        <v>298</v>
      </c>
      <c r="L88" s="138" t="s">
        <v>244</v>
      </c>
      <c r="M88" s="67">
        <v>694</v>
      </c>
      <c r="N88" s="67">
        <v>1388</v>
      </c>
    </row>
    <row r="89" spans="1:14" ht="12.75" customHeight="1">
      <c r="A89" s="67">
        <v>88</v>
      </c>
      <c r="B89" s="82" t="s">
        <v>3</v>
      </c>
      <c r="C89" s="107" t="s">
        <v>77</v>
      </c>
      <c r="D89" s="316" t="s">
        <v>71</v>
      </c>
      <c r="E89" s="316" t="s">
        <v>18</v>
      </c>
      <c r="F89" s="89">
        <v>972</v>
      </c>
      <c r="G89" s="86">
        <v>700</v>
      </c>
      <c r="H89" s="103">
        <f t="shared" si="4"/>
        <v>680400</v>
      </c>
      <c r="I89" s="86">
        <v>973780</v>
      </c>
      <c r="J89" s="90">
        <f t="shared" si="5"/>
        <v>0.6987204502043582</v>
      </c>
      <c r="K89" s="88" t="s">
        <v>310</v>
      </c>
      <c r="L89" s="138" t="s">
        <v>350</v>
      </c>
      <c r="M89" s="67">
        <v>362</v>
      </c>
      <c r="N89" s="67">
        <v>724</v>
      </c>
    </row>
    <row r="90" spans="1:14" ht="12.75" customHeight="1">
      <c r="A90" s="67">
        <v>89</v>
      </c>
      <c r="B90" s="82" t="s">
        <v>3</v>
      </c>
      <c r="C90" s="107" t="s">
        <v>167</v>
      </c>
      <c r="D90" s="316" t="s">
        <v>166</v>
      </c>
      <c r="E90" s="316" t="s">
        <v>20</v>
      </c>
      <c r="F90" s="89">
        <v>1110</v>
      </c>
      <c r="G90" s="86">
        <v>600</v>
      </c>
      <c r="H90" s="103">
        <f t="shared" si="4"/>
        <v>666000</v>
      </c>
      <c r="I90" s="86">
        <v>960448</v>
      </c>
      <c r="J90" s="90">
        <f t="shared" si="5"/>
        <v>0.6934264010128607</v>
      </c>
      <c r="K90" s="88" t="s">
        <v>331</v>
      </c>
      <c r="L90" s="138" t="s">
        <v>279</v>
      </c>
      <c r="M90" s="67">
        <v>349</v>
      </c>
      <c r="N90" s="67">
        <v>698</v>
      </c>
    </row>
    <row r="91" spans="1:14" ht="12.75" customHeight="1">
      <c r="A91" s="67">
        <v>90</v>
      </c>
      <c r="B91" s="82" t="s">
        <v>3</v>
      </c>
      <c r="C91" s="107" t="s">
        <v>46</v>
      </c>
      <c r="D91" s="316" t="s">
        <v>45</v>
      </c>
      <c r="E91" s="316" t="s">
        <v>35</v>
      </c>
      <c r="F91" s="89">
        <v>1650</v>
      </c>
      <c r="G91" s="85">
        <v>320</v>
      </c>
      <c r="H91" s="103">
        <f t="shared" si="4"/>
        <v>528000</v>
      </c>
      <c r="I91" s="86">
        <v>767360</v>
      </c>
      <c r="J91" s="90">
        <f t="shared" si="5"/>
        <v>0.6880733944954128</v>
      </c>
      <c r="K91" s="88" t="s">
        <v>404</v>
      </c>
      <c r="L91" s="138" t="s">
        <v>405</v>
      </c>
      <c r="M91" s="67">
        <v>160</v>
      </c>
      <c r="N91" s="67">
        <v>320</v>
      </c>
    </row>
    <row r="92" spans="1:14" ht="12.75" customHeight="1">
      <c r="A92" s="67">
        <v>91</v>
      </c>
      <c r="B92" s="82" t="s">
        <v>406</v>
      </c>
      <c r="C92" s="107" t="s">
        <v>224</v>
      </c>
      <c r="D92" s="316" t="s">
        <v>223</v>
      </c>
      <c r="E92" s="316" t="s">
        <v>20</v>
      </c>
      <c r="F92" s="89">
        <v>1080</v>
      </c>
      <c r="G92" s="86">
        <v>700</v>
      </c>
      <c r="H92" s="103">
        <f aca="true" t="shared" si="6" ref="H92:H124">F92*G92</f>
        <v>756000</v>
      </c>
      <c r="I92" s="86">
        <v>1115568</v>
      </c>
      <c r="J92" s="90">
        <f t="shared" si="5"/>
        <v>0.6776816832322189</v>
      </c>
      <c r="K92" s="88" t="s">
        <v>407</v>
      </c>
      <c r="L92" s="138" t="s">
        <v>408</v>
      </c>
      <c r="M92" s="67">
        <v>508</v>
      </c>
      <c r="N92" s="67">
        <v>1016</v>
      </c>
    </row>
    <row r="93" spans="1:14" ht="12.75" customHeight="1">
      <c r="A93" s="67">
        <v>92</v>
      </c>
      <c r="B93" s="82" t="s">
        <v>409</v>
      </c>
      <c r="C93" s="107" t="s">
        <v>236</v>
      </c>
      <c r="D93" s="316" t="s">
        <v>233</v>
      </c>
      <c r="E93" s="316" t="s">
        <v>604</v>
      </c>
      <c r="F93" s="89">
        <v>1864</v>
      </c>
      <c r="G93" s="86">
        <v>300</v>
      </c>
      <c r="H93" s="103">
        <f t="shared" si="6"/>
        <v>559200</v>
      </c>
      <c r="I93" s="86">
        <v>831790</v>
      </c>
      <c r="J93" s="90">
        <f t="shared" si="5"/>
        <v>0.6722850719532575</v>
      </c>
      <c r="K93" s="88" t="s">
        <v>410</v>
      </c>
      <c r="L93" s="138" t="s">
        <v>411</v>
      </c>
      <c r="M93" s="67">
        <v>223</v>
      </c>
      <c r="N93" s="67">
        <v>446</v>
      </c>
    </row>
    <row r="94" spans="1:14" ht="12.75" customHeight="1">
      <c r="A94" s="67">
        <v>93</v>
      </c>
      <c r="B94" s="82"/>
      <c r="C94" s="107" t="s">
        <v>127</v>
      </c>
      <c r="D94" s="316" t="s">
        <v>123</v>
      </c>
      <c r="E94" s="316" t="s">
        <v>17</v>
      </c>
      <c r="F94" s="101">
        <v>1400</v>
      </c>
      <c r="G94" s="86">
        <v>400</v>
      </c>
      <c r="H94" s="86">
        <f t="shared" si="6"/>
        <v>560000</v>
      </c>
      <c r="I94" s="86">
        <v>836760</v>
      </c>
      <c r="J94" s="100">
        <f t="shared" si="5"/>
        <v>0.6692480520101344</v>
      </c>
      <c r="K94" s="88" t="s">
        <v>412</v>
      </c>
      <c r="L94" s="138" t="s">
        <v>413</v>
      </c>
      <c r="M94" s="67">
        <v>228</v>
      </c>
      <c r="N94" s="67">
        <v>456</v>
      </c>
    </row>
    <row r="95" spans="1:14" ht="12.75" customHeight="1">
      <c r="A95" s="67">
        <v>94</v>
      </c>
      <c r="B95" s="82"/>
      <c r="C95" s="113" t="s">
        <v>205</v>
      </c>
      <c r="D95" s="316" t="s">
        <v>204</v>
      </c>
      <c r="E95" s="316" t="s">
        <v>17</v>
      </c>
      <c r="F95" s="89">
        <v>1500</v>
      </c>
      <c r="G95" s="86">
        <v>400</v>
      </c>
      <c r="H95" s="103">
        <f t="shared" si="6"/>
        <v>600000</v>
      </c>
      <c r="I95" s="86">
        <v>897984</v>
      </c>
      <c r="J95" s="90">
        <f t="shared" si="5"/>
        <v>0.6681633525764379</v>
      </c>
      <c r="K95" s="88" t="s">
        <v>414</v>
      </c>
      <c r="L95" s="138" t="s">
        <v>415</v>
      </c>
      <c r="M95" s="67">
        <v>288</v>
      </c>
      <c r="N95" s="67">
        <v>576</v>
      </c>
    </row>
    <row r="96" spans="1:14" ht="12.75" customHeight="1">
      <c r="A96" s="67">
        <v>95</v>
      </c>
      <c r="B96" s="82" t="s">
        <v>409</v>
      </c>
      <c r="C96" s="107" t="s">
        <v>97</v>
      </c>
      <c r="D96" s="316" t="s">
        <v>94</v>
      </c>
      <c r="E96" s="316" t="s">
        <v>18</v>
      </c>
      <c r="F96" s="114">
        <v>1316.5835</v>
      </c>
      <c r="G96" s="86">
        <v>425</v>
      </c>
      <c r="H96" s="103">
        <f t="shared" si="6"/>
        <v>559547.9874999999</v>
      </c>
      <c r="I96" s="86">
        <v>838580</v>
      </c>
      <c r="J96" s="90">
        <f t="shared" si="5"/>
        <v>0.6672565378377733</v>
      </c>
      <c r="K96" s="88" t="s">
        <v>416</v>
      </c>
      <c r="L96" s="138" t="s">
        <v>417</v>
      </c>
      <c r="M96" s="67">
        <v>230</v>
      </c>
      <c r="N96" s="67">
        <v>460</v>
      </c>
    </row>
    <row r="97" spans="1:14" ht="12.75" customHeight="1">
      <c r="A97" s="67">
        <v>96</v>
      </c>
      <c r="B97" s="82"/>
      <c r="C97" s="107" t="s">
        <v>114</v>
      </c>
      <c r="D97" s="316" t="s">
        <v>113</v>
      </c>
      <c r="E97" s="316" t="s">
        <v>17</v>
      </c>
      <c r="F97" s="89">
        <v>3130</v>
      </c>
      <c r="G97" s="86">
        <v>150</v>
      </c>
      <c r="H97" s="103">
        <f t="shared" si="6"/>
        <v>469500</v>
      </c>
      <c r="I97" s="86">
        <v>721280</v>
      </c>
      <c r="J97" s="90">
        <f t="shared" si="5"/>
        <v>0.6509261313220941</v>
      </c>
      <c r="K97" s="88" t="s">
        <v>418</v>
      </c>
      <c r="L97" s="138" t="s">
        <v>451</v>
      </c>
      <c r="M97" s="67">
        <v>115</v>
      </c>
      <c r="N97" s="67">
        <v>230</v>
      </c>
    </row>
    <row r="98" spans="1:14" ht="12.75" customHeight="1">
      <c r="A98" s="67">
        <v>97</v>
      </c>
      <c r="B98" s="82" t="s">
        <v>409</v>
      </c>
      <c r="C98" s="107" t="s">
        <v>168</v>
      </c>
      <c r="D98" s="316" t="s">
        <v>169</v>
      </c>
      <c r="E98" s="316" t="s">
        <v>35</v>
      </c>
      <c r="F98" s="115">
        <v>1227.096</v>
      </c>
      <c r="G98" s="86">
        <v>500</v>
      </c>
      <c r="H98" s="103">
        <f t="shared" si="6"/>
        <v>613548</v>
      </c>
      <c r="I98" s="86">
        <v>944388</v>
      </c>
      <c r="J98" s="90">
        <f aca="true" t="shared" si="7" ref="J98:J130">H98/I98</f>
        <v>0.6496778866313422</v>
      </c>
      <c r="K98" s="88" t="s">
        <v>452</v>
      </c>
      <c r="L98" s="138" t="s">
        <v>453</v>
      </c>
      <c r="M98" s="67">
        <v>333</v>
      </c>
      <c r="N98" s="67">
        <v>666</v>
      </c>
    </row>
    <row r="99" spans="1:14" ht="12.75" customHeight="1">
      <c r="A99" s="67">
        <v>98</v>
      </c>
      <c r="B99" s="82" t="s">
        <v>409</v>
      </c>
      <c r="C99" s="107" t="s">
        <v>163</v>
      </c>
      <c r="D99" s="316" t="s">
        <v>161</v>
      </c>
      <c r="E99" s="316" t="s">
        <v>35</v>
      </c>
      <c r="F99" s="89">
        <v>3456</v>
      </c>
      <c r="G99" s="86">
        <v>130</v>
      </c>
      <c r="H99" s="103">
        <f t="shared" si="6"/>
        <v>449280</v>
      </c>
      <c r="I99" s="86">
        <v>694734</v>
      </c>
      <c r="J99" s="90">
        <f t="shared" si="7"/>
        <v>0.6466935546554509</v>
      </c>
      <c r="K99" s="88" t="s">
        <v>454</v>
      </c>
      <c r="L99" s="138" t="s">
        <v>455</v>
      </c>
      <c r="M99" s="67">
        <v>89</v>
      </c>
      <c r="N99" s="67">
        <v>178</v>
      </c>
    </row>
    <row r="100" spans="1:14" ht="12.75" customHeight="1">
      <c r="A100" s="67">
        <v>99</v>
      </c>
      <c r="B100" s="82" t="s">
        <v>409</v>
      </c>
      <c r="C100" s="107" t="s">
        <v>184</v>
      </c>
      <c r="D100" s="316" t="s">
        <v>181</v>
      </c>
      <c r="E100" s="316" t="s">
        <v>17</v>
      </c>
      <c r="F100" s="89">
        <v>1207</v>
      </c>
      <c r="G100" s="86">
        <v>550</v>
      </c>
      <c r="H100" s="103">
        <f t="shared" si="6"/>
        <v>663850</v>
      </c>
      <c r="I100" s="86">
        <v>1030788</v>
      </c>
      <c r="J100" s="90">
        <f t="shared" si="7"/>
        <v>0.6440218551244291</v>
      </c>
      <c r="K100" s="88" t="s">
        <v>456</v>
      </c>
      <c r="L100" s="138" t="s">
        <v>457</v>
      </c>
      <c r="M100" s="67">
        <v>418</v>
      </c>
      <c r="N100" s="67">
        <v>836</v>
      </c>
    </row>
    <row r="101" spans="1:14" ht="12.75" customHeight="1">
      <c r="A101" s="67">
        <v>100</v>
      </c>
      <c r="B101" s="82"/>
      <c r="C101" s="107" t="s">
        <v>114</v>
      </c>
      <c r="D101" s="316" t="s">
        <v>112</v>
      </c>
      <c r="E101" s="316" t="s">
        <v>19</v>
      </c>
      <c r="F101" s="89">
        <v>2006</v>
      </c>
      <c r="G101" s="85">
        <v>230</v>
      </c>
      <c r="H101" s="103">
        <f t="shared" si="6"/>
        <v>461380</v>
      </c>
      <c r="I101" s="86">
        <v>721280</v>
      </c>
      <c r="J101" s="90">
        <f t="shared" si="7"/>
        <v>0.6396683673469388</v>
      </c>
      <c r="K101" s="88" t="s">
        <v>418</v>
      </c>
      <c r="L101" s="138" t="s">
        <v>451</v>
      </c>
      <c r="M101" s="67">
        <v>115</v>
      </c>
      <c r="N101" s="67">
        <v>230</v>
      </c>
    </row>
    <row r="102" spans="1:14" ht="12.75" customHeight="1">
      <c r="A102" s="67">
        <v>101</v>
      </c>
      <c r="B102" s="82"/>
      <c r="C102" s="68" t="s">
        <v>199</v>
      </c>
      <c r="D102" s="316" t="s">
        <v>198</v>
      </c>
      <c r="E102" s="316" t="s">
        <v>79</v>
      </c>
      <c r="F102" s="84">
        <v>1275</v>
      </c>
      <c r="G102" s="86">
        <v>500</v>
      </c>
      <c r="H102" s="103">
        <f t="shared" si="6"/>
        <v>637500</v>
      </c>
      <c r="I102" s="86">
        <v>1007250</v>
      </c>
      <c r="J102" s="90">
        <f t="shared" si="7"/>
        <v>0.6329113924050633</v>
      </c>
      <c r="K102" s="88" t="s">
        <v>458</v>
      </c>
      <c r="L102" s="138" t="s">
        <v>459</v>
      </c>
      <c r="M102" s="67">
        <v>395</v>
      </c>
      <c r="N102" s="67">
        <v>790</v>
      </c>
    </row>
    <row r="103" spans="1:14" ht="12.75" customHeight="1">
      <c r="A103" s="67">
        <v>102</v>
      </c>
      <c r="B103" s="82" t="s">
        <v>409</v>
      </c>
      <c r="C103" s="68" t="s">
        <v>199</v>
      </c>
      <c r="D103" s="316" t="s">
        <v>196</v>
      </c>
      <c r="E103" s="316" t="s">
        <v>35</v>
      </c>
      <c r="F103" s="89">
        <v>1260</v>
      </c>
      <c r="G103" s="86">
        <v>500</v>
      </c>
      <c r="H103" s="103">
        <f t="shared" si="6"/>
        <v>630000</v>
      </c>
      <c r="I103" s="86">
        <v>1007250</v>
      </c>
      <c r="J103" s="90">
        <f t="shared" si="7"/>
        <v>0.6254653760238272</v>
      </c>
      <c r="K103" s="88" t="s">
        <v>458</v>
      </c>
      <c r="L103" s="138" t="s">
        <v>459</v>
      </c>
      <c r="M103" s="67">
        <v>395</v>
      </c>
      <c r="N103" s="67">
        <v>790</v>
      </c>
    </row>
    <row r="104" spans="1:14" ht="12.75" customHeight="1">
      <c r="A104" s="67">
        <v>103</v>
      </c>
      <c r="B104" s="82" t="s">
        <v>409</v>
      </c>
      <c r="C104" s="107" t="s">
        <v>171</v>
      </c>
      <c r="D104" s="316" t="s">
        <v>188</v>
      </c>
      <c r="E104" s="316" t="s">
        <v>21</v>
      </c>
      <c r="F104" s="89">
        <v>1026</v>
      </c>
      <c r="G104" s="86">
        <v>600</v>
      </c>
      <c r="H104" s="103">
        <f t="shared" si="6"/>
        <v>615600</v>
      </c>
      <c r="I104" s="86">
        <v>1012800</v>
      </c>
      <c r="J104" s="90">
        <f t="shared" si="7"/>
        <v>0.6078199052132701</v>
      </c>
      <c r="K104" s="88" t="s">
        <v>460</v>
      </c>
      <c r="L104" s="138" t="s">
        <v>461</v>
      </c>
      <c r="M104" s="67">
        <v>400</v>
      </c>
      <c r="N104" s="67">
        <v>800</v>
      </c>
    </row>
    <row r="105" spans="1:14" ht="12.75" customHeight="1">
      <c r="A105" s="67">
        <v>104</v>
      </c>
      <c r="B105" s="82"/>
      <c r="C105" s="113" t="s">
        <v>110</v>
      </c>
      <c r="D105" s="316" t="s">
        <v>108</v>
      </c>
      <c r="E105" s="316" t="s">
        <v>19</v>
      </c>
      <c r="F105" s="89">
        <v>1366</v>
      </c>
      <c r="G105" s="85">
        <v>344</v>
      </c>
      <c r="H105" s="103">
        <f t="shared" si="6"/>
        <v>469904</v>
      </c>
      <c r="I105" s="86">
        <v>779504</v>
      </c>
      <c r="J105" s="90">
        <f t="shared" si="7"/>
        <v>0.6028243601059136</v>
      </c>
      <c r="K105" s="88" t="s">
        <v>462</v>
      </c>
      <c r="L105" s="138" t="s">
        <v>463</v>
      </c>
      <c r="M105" s="67">
        <v>172</v>
      </c>
      <c r="N105" s="67">
        <v>344</v>
      </c>
    </row>
    <row r="106" spans="1:14" ht="12.75" customHeight="1">
      <c r="A106" s="67">
        <v>105</v>
      </c>
      <c r="B106" s="82"/>
      <c r="C106" s="113" t="s">
        <v>126</v>
      </c>
      <c r="D106" s="316" t="s">
        <v>118</v>
      </c>
      <c r="E106" s="316" t="s">
        <v>20</v>
      </c>
      <c r="F106" s="89">
        <v>1172</v>
      </c>
      <c r="G106" s="86">
        <v>550</v>
      </c>
      <c r="H106" s="103">
        <f t="shared" si="6"/>
        <v>644600</v>
      </c>
      <c r="I106" s="86">
        <v>1069776</v>
      </c>
      <c r="J106" s="90">
        <f t="shared" si="7"/>
        <v>0.6025560491168245</v>
      </c>
      <c r="K106" s="88" t="s">
        <v>464</v>
      </c>
      <c r="L106" s="138" t="s">
        <v>465</v>
      </c>
      <c r="M106" s="67">
        <v>456</v>
      </c>
      <c r="N106" s="67">
        <v>912</v>
      </c>
    </row>
    <row r="107" spans="1:14" ht="12.75" customHeight="1">
      <c r="A107" s="67">
        <v>106</v>
      </c>
      <c r="B107" s="82"/>
      <c r="C107" s="113" t="s">
        <v>142</v>
      </c>
      <c r="D107" s="316" t="s">
        <v>143</v>
      </c>
      <c r="E107" s="316" t="s">
        <v>19</v>
      </c>
      <c r="F107" s="89">
        <v>1720</v>
      </c>
      <c r="G107" s="86">
        <v>270</v>
      </c>
      <c r="H107" s="103">
        <f t="shared" si="6"/>
        <v>464400</v>
      </c>
      <c r="I107" s="86">
        <v>771456</v>
      </c>
      <c r="J107" s="90">
        <f t="shared" si="7"/>
        <v>0.6019785963165755</v>
      </c>
      <c r="K107" s="88" t="s">
        <v>466</v>
      </c>
      <c r="L107" s="138" t="s">
        <v>467</v>
      </c>
      <c r="M107" s="67">
        <v>164</v>
      </c>
      <c r="N107" s="67">
        <v>328</v>
      </c>
    </row>
    <row r="108" spans="1:14" ht="12.75" customHeight="1">
      <c r="A108" s="67">
        <v>107</v>
      </c>
      <c r="B108" s="82"/>
      <c r="C108" s="113" t="s">
        <v>171</v>
      </c>
      <c r="D108" s="316" t="s">
        <v>189</v>
      </c>
      <c r="E108" s="316" t="s">
        <v>17</v>
      </c>
      <c r="F108" s="89">
        <v>1200</v>
      </c>
      <c r="G108" s="86">
        <v>500</v>
      </c>
      <c r="H108" s="103">
        <f t="shared" si="6"/>
        <v>600000</v>
      </c>
      <c r="I108" s="86">
        <v>1012800</v>
      </c>
      <c r="J108" s="90">
        <f t="shared" si="7"/>
        <v>0.5924170616113744</v>
      </c>
      <c r="K108" s="88" t="s">
        <v>460</v>
      </c>
      <c r="L108" s="138" t="s">
        <v>461</v>
      </c>
      <c r="M108" s="67">
        <v>400</v>
      </c>
      <c r="N108" s="67">
        <v>800</v>
      </c>
    </row>
    <row r="109" spans="1:14" ht="12.75" customHeight="1">
      <c r="A109" s="67">
        <v>108</v>
      </c>
      <c r="B109" s="82" t="s">
        <v>409</v>
      </c>
      <c r="C109" s="113" t="s">
        <v>167</v>
      </c>
      <c r="D109" s="316" t="s">
        <v>164</v>
      </c>
      <c r="E109" s="316" t="s">
        <v>17</v>
      </c>
      <c r="F109" s="89">
        <v>1350</v>
      </c>
      <c r="G109" s="86">
        <v>420</v>
      </c>
      <c r="H109" s="103">
        <f t="shared" si="6"/>
        <v>567000</v>
      </c>
      <c r="I109" s="86">
        <v>960448</v>
      </c>
      <c r="J109" s="90">
        <f t="shared" si="7"/>
        <v>0.590349503565003</v>
      </c>
      <c r="K109" s="88" t="s">
        <v>468</v>
      </c>
      <c r="L109" s="138" t="s">
        <v>469</v>
      </c>
      <c r="M109" s="67">
        <v>349</v>
      </c>
      <c r="N109" s="67">
        <v>698</v>
      </c>
    </row>
    <row r="110" spans="1:14" ht="12.75" customHeight="1">
      <c r="A110" s="67">
        <v>109</v>
      </c>
      <c r="B110" s="82"/>
      <c r="C110" s="113" t="s">
        <v>171</v>
      </c>
      <c r="D110" s="316" t="s">
        <v>190</v>
      </c>
      <c r="E110" s="316" t="s">
        <v>17</v>
      </c>
      <c r="F110" s="89">
        <v>980</v>
      </c>
      <c r="G110" s="86">
        <v>600</v>
      </c>
      <c r="H110" s="103">
        <f t="shared" si="6"/>
        <v>588000</v>
      </c>
      <c r="I110" s="86">
        <v>1012800</v>
      </c>
      <c r="J110" s="90">
        <f t="shared" si="7"/>
        <v>0.580568720379147</v>
      </c>
      <c r="K110" s="88" t="s">
        <v>460</v>
      </c>
      <c r="L110" s="138" t="s">
        <v>461</v>
      </c>
      <c r="M110" s="67">
        <v>400</v>
      </c>
      <c r="N110" s="67">
        <v>800</v>
      </c>
    </row>
    <row r="111" spans="1:14" ht="12.75" customHeight="1">
      <c r="A111" s="67">
        <v>110</v>
      </c>
      <c r="B111" s="116"/>
      <c r="C111" s="113" t="s">
        <v>131</v>
      </c>
      <c r="D111" s="325" t="s">
        <v>132</v>
      </c>
      <c r="E111" s="325" t="s">
        <v>19</v>
      </c>
      <c r="F111" s="91">
        <v>1436.7</v>
      </c>
      <c r="G111" s="103">
        <v>330</v>
      </c>
      <c r="H111" s="103">
        <f t="shared" si="6"/>
        <v>474111</v>
      </c>
      <c r="I111" s="103">
        <v>830724</v>
      </c>
      <c r="J111" s="117">
        <f t="shared" si="7"/>
        <v>0.5707202392130238</v>
      </c>
      <c r="K111" s="118" t="s">
        <v>470</v>
      </c>
      <c r="L111" s="138" t="s">
        <v>471</v>
      </c>
      <c r="M111" s="67">
        <v>222</v>
      </c>
      <c r="N111" s="67">
        <v>444</v>
      </c>
    </row>
    <row r="112" spans="1:14" ht="12.75" customHeight="1">
      <c r="A112" s="69">
        <v>111</v>
      </c>
      <c r="B112" s="119"/>
      <c r="C112" s="119" t="s">
        <v>50</v>
      </c>
      <c r="D112" s="316" t="s">
        <v>48</v>
      </c>
      <c r="E112" s="316" t="s">
        <v>19</v>
      </c>
      <c r="F112" s="93">
        <v>1783</v>
      </c>
      <c r="G112" s="105">
        <v>260</v>
      </c>
      <c r="H112" s="105">
        <f t="shared" si="6"/>
        <v>463580</v>
      </c>
      <c r="I112" s="105">
        <v>813440</v>
      </c>
      <c r="J112" s="120">
        <f t="shared" si="7"/>
        <v>0.5699006687647522</v>
      </c>
      <c r="K112" s="88" t="s">
        <v>472</v>
      </c>
      <c r="L112" s="140" t="s">
        <v>473</v>
      </c>
      <c r="M112" s="67">
        <v>205</v>
      </c>
      <c r="N112" s="67">
        <v>410</v>
      </c>
    </row>
    <row r="113" spans="1:14" ht="12.75" customHeight="1">
      <c r="A113" s="69">
        <v>112</v>
      </c>
      <c r="B113" s="119" t="s">
        <v>474</v>
      </c>
      <c r="C113" s="119" t="s">
        <v>393</v>
      </c>
      <c r="D113" s="336" t="s">
        <v>603</v>
      </c>
      <c r="E113" s="336" t="s">
        <v>602</v>
      </c>
      <c r="F113" s="93" t="s">
        <v>476</v>
      </c>
      <c r="G113" s="105" t="s">
        <v>476</v>
      </c>
      <c r="H113" s="105">
        <v>478500</v>
      </c>
      <c r="I113" s="105">
        <v>851958</v>
      </c>
      <c r="J113" s="120">
        <f>H113/I113</f>
        <v>0.5616474051537752</v>
      </c>
      <c r="K113" s="88" t="s">
        <v>477</v>
      </c>
      <c r="L113" s="74"/>
      <c r="M113" s="74"/>
      <c r="N113" s="74"/>
    </row>
    <row r="114" spans="1:14" ht="12.75" customHeight="1">
      <c r="A114" s="69">
        <v>113</v>
      </c>
      <c r="B114" s="119"/>
      <c r="C114" s="119" t="s">
        <v>97</v>
      </c>
      <c r="D114" s="316" t="s">
        <v>95</v>
      </c>
      <c r="E114" s="316" t="s">
        <v>19</v>
      </c>
      <c r="F114" s="93">
        <v>1555</v>
      </c>
      <c r="G114" s="105">
        <v>300</v>
      </c>
      <c r="H114" s="105">
        <f t="shared" si="6"/>
        <v>466500</v>
      </c>
      <c r="I114" s="105">
        <v>838580</v>
      </c>
      <c r="J114" s="120">
        <f t="shared" si="7"/>
        <v>0.5562975506212884</v>
      </c>
      <c r="K114" s="88" t="s">
        <v>416</v>
      </c>
      <c r="L114" s="140" t="s">
        <v>417</v>
      </c>
      <c r="M114" s="67">
        <v>230</v>
      </c>
      <c r="N114" s="67">
        <v>460</v>
      </c>
    </row>
    <row r="115" spans="1:14" ht="12.75" customHeight="1">
      <c r="A115" s="67">
        <v>114</v>
      </c>
      <c r="B115" s="119" t="s">
        <v>409</v>
      </c>
      <c r="C115" s="119" t="s">
        <v>128</v>
      </c>
      <c r="D115" s="316" t="s">
        <v>129</v>
      </c>
      <c r="E115" s="316" t="s">
        <v>17</v>
      </c>
      <c r="F115" s="93">
        <v>1443.36</v>
      </c>
      <c r="G115" s="105">
        <v>320</v>
      </c>
      <c r="H115" s="105">
        <f t="shared" si="6"/>
        <v>461875.19999999995</v>
      </c>
      <c r="I115" s="105">
        <v>837682</v>
      </c>
      <c r="J115" s="120">
        <f t="shared" si="7"/>
        <v>0.5513729553696987</v>
      </c>
      <c r="K115" s="88" t="s">
        <v>478</v>
      </c>
      <c r="L115" s="140" t="s">
        <v>479</v>
      </c>
      <c r="M115" s="67">
        <v>229</v>
      </c>
      <c r="N115" s="67">
        <v>458</v>
      </c>
    </row>
    <row r="116" spans="1:14" ht="12.75" customHeight="1">
      <c r="A116" s="67">
        <v>115</v>
      </c>
      <c r="B116" s="121"/>
      <c r="C116" s="122" t="s">
        <v>84</v>
      </c>
      <c r="D116" s="314" t="s">
        <v>83</v>
      </c>
      <c r="E116" s="314" t="s">
        <v>17</v>
      </c>
      <c r="F116" s="95">
        <v>1500</v>
      </c>
      <c r="G116" s="96">
        <v>266</v>
      </c>
      <c r="H116" s="123">
        <f t="shared" si="6"/>
        <v>399000</v>
      </c>
      <c r="I116" s="106">
        <v>739746</v>
      </c>
      <c r="J116" s="124">
        <f t="shared" si="7"/>
        <v>0.5393743257820928</v>
      </c>
      <c r="K116" s="125" t="s">
        <v>480</v>
      </c>
      <c r="L116" s="138" t="s">
        <v>481</v>
      </c>
      <c r="M116" s="67">
        <v>133</v>
      </c>
      <c r="N116" s="67">
        <v>266</v>
      </c>
    </row>
    <row r="117" spans="1:14" ht="12.75" customHeight="1">
      <c r="A117" s="67">
        <v>116</v>
      </c>
      <c r="B117" s="82" t="s">
        <v>409</v>
      </c>
      <c r="C117" s="113" t="s">
        <v>135</v>
      </c>
      <c r="D117" s="316" t="s">
        <v>137</v>
      </c>
      <c r="E117" s="316" t="s">
        <v>598</v>
      </c>
      <c r="F117" s="89">
        <v>1661</v>
      </c>
      <c r="G117" s="86">
        <v>280</v>
      </c>
      <c r="H117" s="103">
        <f t="shared" si="6"/>
        <v>465080</v>
      </c>
      <c r="I117" s="86">
        <v>863092</v>
      </c>
      <c r="J117" s="90">
        <f t="shared" si="7"/>
        <v>0.53885333197388</v>
      </c>
      <c r="K117" s="88" t="s">
        <v>482</v>
      </c>
      <c r="L117" s="138" t="s">
        <v>483</v>
      </c>
      <c r="M117" s="67">
        <v>254</v>
      </c>
      <c r="N117" s="67">
        <v>508</v>
      </c>
    </row>
    <row r="118" spans="1:14" ht="12.75" customHeight="1">
      <c r="A118" s="67">
        <v>117</v>
      </c>
      <c r="B118" s="82" t="s">
        <v>409</v>
      </c>
      <c r="C118" s="113" t="s">
        <v>160</v>
      </c>
      <c r="D118" s="316" t="s">
        <v>158</v>
      </c>
      <c r="E118" s="316" t="s">
        <v>35</v>
      </c>
      <c r="F118" s="89">
        <v>1944</v>
      </c>
      <c r="G118" s="86">
        <v>200</v>
      </c>
      <c r="H118" s="103">
        <f t="shared" si="6"/>
        <v>388800</v>
      </c>
      <c r="I118" s="86">
        <v>743636</v>
      </c>
      <c r="J118" s="90">
        <f t="shared" si="7"/>
        <v>0.5228364414848125</v>
      </c>
      <c r="K118" s="88" t="s">
        <v>484</v>
      </c>
      <c r="L118" s="138" t="s">
        <v>485</v>
      </c>
      <c r="M118" s="67">
        <v>137</v>
      </c>
      <c r="N118" s="67">
        <v>274</v>
      </c>
    </row>
    <row r="119" spans="1:14" ht="12.75" customHeight="1">
      <c r="A119" s="67">
        <v>118</v>
      </c>
      <c r="B119" s="82"/>
      <c r="C119" s="113" t="s">
        <v>239</v>
      </c>
      <c r="D119" s="316" t="s">
        <v>237</v>
      </c>
      <c r="E119" s="316" t="s">
        <v>17</v>
      </c>
      <c r="F119" s="89">
        <v>1100</v>
      </c>
      <c r="G119" s="86">
        <v>380</v>
      </c>
      <c r="H119" s="103">
        <f t="shared" si="6"/>
        <v>418000</v>
      </c>
      <c r="I119" s="86">
        <v>803992</v>
      </c>
      <c r="J119" s="90">
        <f t="shared" si="7"/>
        <v>0.519905670703191</v>
      </c>
      <c r="K119" s="88" t="s">
        <v>486</v>
      </c>
      <c r="L119" s="138" t="s">
        <v>487</v>
      </c>
      <c r="M119" s="67">
        <v>196</v>
      </c>
      <c r="N119" s="67">
        <v>392</v>
      </c>
    </row>
    <row r="120" spans="1:14" ht="12.75" customHeight="1">
      <c r="A120" s="67">
        <v>119</v>
      </c>
      <c r="B120" s="82"/>
      <c r="C120" s="113" t="s">
        <v>55</v>
      </c>
      <c r="D120" s="316" t="s">
        <v>53</v>
      </c>
      <c r="E120" s="316" t="s">
        <v>17</v>
      </c>
      <c r="F120" s="89">
        <v>1900</v>
      </c>
      <c r="G120" s="86">
        <v>200</v>
      </c>
      <c r="H120" s="103">
        <f t="shared" si="6"/>
        <v>380000</v>
      </c>
      <c r="I120" s="86">
        <v>736580</v>
      </c>
      <c r="J120" s="90">
        <f t="shared" si="7"/>
        <v>0.5158977979309783</v>
      </c>
      <c r="K120" s="88" t="s">
        <v>488</v>
      </c>
      <c r="L120" s="138" t="s">
        <v>489</v>
      </c>
      <c r="M120" s="67">
        <v>130</v>
      </c>
      <c r="N120" s="67">
        <v>260</v>
      </c>
    </row>
    <row r="121" spans="1:14" ht="12.75" customHeight="1">
      <c r="A121" s="67">
        <v>120</v>
      </c>
      <c r="B121" s="82" t="s">
        <v>409</v>
      </c>
      <c r="C121" s="113" t="s">
        <v>9</v>
      </c>
      <c r="D121" s="316" t="s">
        <v>11</v>
      </c>
      <c r="E121" s="316" t="s">
        <v>18</v>
      </c>
      <c r="F121" s="108">
        <v>971.6</v>
      </c>
      <c r="G121" s="111">
        <v>500</v>
      </c>
      <c r="H121" s="103">
        <f t="shared" si="6"/>
        <v>485800</v>
      </c>
      <c r="I121" s="86">
        <v>955632</v>
      </c>
      <c r="J121" s="90">
        <f t="shared" si="7"/>
        <v>0.5083546804627723</v>
      </c>
      <c r="K121" s="88" t="s">
        <v>490</v>
      </c>
      <c r="L121" s="138" t="s">
        <v>491</v>
      </c>
      <c r="M121" s="67">
        <v>344</v>
      </c>
      <c r="N121" s="67">
        <v>688</v>
      </c>
    </row>
    <row r="122" spans="1:14" ht="12.75" customHeight="1">
      <c r="A122" s="67">
        <v>121</v>
      </c>
      <c r="B122" s="82"/>
      <c r="C122" s="113" t="s">
        <v>9</v>
      </c>
      <c r="D122" s="316" t="s">
        <v>13</v>
      </c>
      <c r="E122" s="316" t="s">
        <v>19</v>
      </c>
      <c r="F122" s="89">
        <v>964</v>
      </c>
      <c r="G122" s="86">
        <v>500</v>
      </c>
      <c r="H122" s="103">
        <f t="shared" si="6"/>
        <v>482000</v>
      </c>
      <c r="I122" s="86">
        <v>955632</v>
      </c>
      <c r="J122" s="90">
        <f t="shared" si="7"/>
        <v>0.5043782543908115</v>
      </c>
      <c r="K122" s="88" t="s">
        <v>490</v>
      </c>
      <c r="L122" s="138" t="s">
        <v>491</v>
      </c>
      <c r="M122" s="67">
        <v>344</v>
      </c>
      <c r="N122" s="67">
        <v>688</v>
      </c>
    </row>
    <row r="123" spans="1:14" ht="12.75" customHeight="1">
      <c r="A123" s="67">
        <v>121</v>
      </c>
      <c r="B123" s="82"/>
      <c r="C123" s="113" t="s">
        <v>105</v>
      </c>
      <c r="D123" s="316" t="s">
        <v>103</v>
      </c>
      <c r="E123" s="316" t="s">
        <v>19</v>
      </c>
      <c r="F123" s="89">
        <v>1714</v>
      </c>
      <c r="G123" s="86">
        <v>230</v>
      </c>
      <c r="H123" s="103">
        <f t="shared" si="6"/>
        <v>394220</v>
      </c>
      <c r="I123" s="86">
        <v>781608</v>
      </c>
      <c r="J123" s="90">
        <f t="shared" si="7"/>
        <v>0.5043704772724946</v>
      </c>
      <c r="K123" s="88" t="s">
        <v>492</v>
      </c>
      <c r="L123" s="138" t="s">
        <v>493</v>
      </c>
      <c r="M123" s="67">
        <v>174</v>
      </c>
      <c r="N123" s="67">
        <v>348</v>
      </c>
    </row>
    <row r="124" spans="1:14" ht="12.75" customHeight="1">
      <c r="A124" s="67">
        <v>123</v>
      </c>
      <c r="B124" s="82" t="s">
        <v>409</v>
      </c>
      <c r="C124" s="113" t="s">
        <v>179</v>
      </c>
      <c r="D124" s="316" t="s">
        <v>178</v>
      </c>
      <c r="E124" s="316" t="s">
        <v>35</v>
      </c>
      <c r="F124" s="89">
        <v>1080</v>
      </c>
      <c r="G124" s="86">
        <v>450</v>
      </c>
      <c r="H124" s="103">
        <f t="shared" si="6"/>
        <v>486000</v>
      </c>
      <c r="I124" s="86">
        <v>975018</v>
      </c>
      <c r="J124" s="90">
        <f t="shared" si="7"/>
        <v>0.49845233626456126</v>
      </c>
      <c r="K124" s="88" t="s">
        <v>494</v>
      </c>
      <c r="L124" s="138" t="s">
        <v>495</v>
      </c>
      <c r="M124" s="67">
        <v>363</v>
      </c>
      <c r="N124" s="67">
        <v>726</v>
      </c>
    </row>
    <row r="125" spans="1:14" ht="12.75" customHeight="1">
      <c r="A125" s="67">
        <v>124</v>
      </c>
      <c r="B125" s="126" t="s">
        <v>409</v>
      </c>
      <c r="C125" s="119" t="s">
        <v>171</v>
      </c>
      <c r="D125" s="316" t="s">
        <v>187</v>
      </c>
      <c r="E125" s="316" t="s">
        <v>17</v>
      </c>
      <c r="F125" s="89">
        <v>950</v>
      </c>
      <c r="G125" s="86">
        <v>520</v>
      </c>
      <c r="H125" s="103">
        <f aca="true" t="shared" si="8" ref="H125:H156">F125*G125</f>
        <v>494000</v>
      </c>
      <c r="I125" s="86">
        <v>1012800</v>
      </c>
      <c r="J125" s="90">
        <f t="shared" si="7"/>
        <v>0.48775671406003157</v>
      </c>
      <c r="K125" s="88" t="s">
        <v>460</v>
      </c>
      <c r="L125" s="138" t="s">
        <v>461</v>
      </c>
      <c r="M125" s="67">
        <v>400</v>
      </c>
      <c r="N125" s="67">
        <v>800</v>
      </c>
    </row>
    <row r="126" spans="1:14" ht="12.75" customHeight="1">
      <c r="A126" s="67">
        <v>125</v>
      </c>
      <c r="B126" s="126"/>
      <c r="C126" s="119" t="s">
        <v>77</v>
      </c>
      <c r="D126" s="316" t="s">
        <v>73</v>
      </c>
      <c r="E126" s="316" t="s">
        <v>19</v>
      </c>
      <c r="F126" s="89">
        <v>1186</v>
      </c>
      <c r="G126" s="86">
        <v>400</v>
      </c>
      <c r="H126" s="103">
        <f t="shared" si="8"/>
        <v>474400</v>
      </c>
      <c r="I126" s="86">
        <v>973780</v>
      </c>
      <c r="J126" s="90">
        <f t="shared" si="7"/>
        <v>0.48717369426359136</v>
      </c>
      <c r="K126" s="88" t="s">
        <v>496</v>
      </c>
      <c r="L126" s="138" t="s">
        <v>497</v>
      </c>
      <c r="M126" s="67">
        <v>362</v>
      </c>
      <c r="N126" s="67">
        <v>724</v>
      </c>
    </row>
    <row r="127" spans="1:14" ht="12.75" customHeight="1">
      <c r="A127" s="67">
        <v>126</v>
      </c>
      <c r="B127" s="126" t="s">
        <v>409</v>
      </c>
      <c r="C127" s="119" t="s">
        <v>110</v>
      </c>
      <c r="D127" s="316" t="s">
        <v>107</v>
      </c>
      <c r="E127" s="316" t="s">
        <v>92</v>
      </c>
      <c r="F127" s="89">
        <v>1500</v>
      </c>
      <c r="G127" s="86">
        <v>250</v>
      </c>
      <c r="H127" s="103">
        <f t="shared" si="8"/>
        <v>375000</v>
      </c>
      <c r="I127" s="86">
        <v>779504</v>
      </c>
      <c r="J127" s="90">
        <f t="shared" si="7"/>
        <v>0.4810751452205505</v>
      </c>
      <c r="K127" s="88" t="s">
        <v>462</v>
      </c>
      <c r="L127" s="138" t="s">
        <v>463</v>
      </c>
      <c r="M127" s="67">
        <v>172</v>
      </c>
      <c r="N127" s="67">
        <v>344</v>
      </c>
    </row>
    <row r="128" spans="1:14" ht="12.75" customHeight="1">
      <c r="A128" s="67">
        <v>127</v>
      </c>
      <c r="B128" s="126"/>
      <c r="C128" s="119" t="s">
        <v>212</v>
      </c>
      <c r="D128" s="316" t="s">
        <v>210</v>
      </c>
      <c r="E128" s="316" t="s">
        <v>20</v>
      </c>
      <c r="F128" s="89">
        <v>1028</v>
      </c>
      <c r="G128" s="85">
        <v>368</v>
      </c>
      <c r="H128" s="103">
        <f t="shared" si="8"/>
        <v>378304</v>
      </c>
      <c r="I128" s="86">
        <v>791936</v>
      </c>
      <c r="J128" s="90">
        <f t="shared" si="7"/>
        <v>0.47769516728624534</v>
      </c>
      <c r="K128" s="88" t="s">
        <v>498</v>
      </c>
      <c r="L128" s="138" t="s">
        <v>499</v>
      </c>
      <c r="M128" s="67">
        <v>184</v>
      </c>
      <c r="N128" s="67">
        <v>368</v>
      </c>
    </row>
    <row r="129" spans="1:14" ht="12.75" customHeight="1">
      <c r="A129" s="67">
        <v>128</v>
      </c>
      <c r="B129" s="126"/>
      <c r="C129" s="119" t="s">
        <v>145</v>
      </c>
      <c r="D129" s="316" t="s">
        <v>150</v>
      </c>
      <c r="E129" s="316" t="s">
        <v>19</v>
      </c>
      <c r="F129" s="89">
        <v>855</v>
      </c>
      <c r="G129" s="86">
        <v>570</v>
      </c>
      <c r="H129" s="103">
        <f t="shared" si="8"/>
        <v>487350</v>
      </c>
      <c r="I129" s="86">
        <v>1037850</v>
      </c>
      <c r="J129" s="90">
        <f t="shared" si="7"/>
        <v>0.4695765284000578</v>
      </c>
      <c r="K129" s="88" t="s">
        <v>500</v>
      </c>
      <c r="L129" s="138" t="s">
        <v>501</v>
      </c>
      <c r="M129" s="67">
        <v>425</v>
      </c>
      <c r="N129" s="67">
        <v>850</v>
      </c>
    </row>
    <row r="130" spans="1:14" ht="12.75" customHeight="1">
      <c r="A130" s="67">
        <v>129</v>
      </c>
      <c r="B130" s="126" t="s">
        <v>409</v>
      </c>
      <c r="C130" s="119" t="s">
        <v>217</v>
      </c>
      <c r="D130" s="316" t="s">
        <v>216</v>
      </c>
      <c r="E130" s="316" t="s">
        <v>19</v>
      </c>
      <c r="F130" s="89">
        <v>816</v>
      </c>
      <c r="G130" s="86">
        <v>600</v>
      </c>
      <c r="H130" s="103">
        <f t="shared" si="8"/>
        <v>489600</v>
      </c>
      <c r="I130" s="86">
        <v>1073640</v>
      </c>
      <c r="J130" s="90">
        <f t="shared" si="7"/>
        <v>0.4560187772437689</v>
      </c>
      <c r="K130" s="88" t="s">
        <v>502</v>
      </c>
      <c r="L130" s="138" t="s">
        <v>503</v>
      </c>
      <c r="M130" s="67">
        <v>460</v>
      </c>
      <c r="N130" s="67">
        <v>920</v>
      </c>
    </row>
    <row r="131" spans="1:14" ht="12.75" customHeight="1">
      <c r="A131" s="67">
        <v>130</v>
      </c>
      <c r="B131" s="126" t="s">
        <v>409</v>
      </c>
      <c r="C131" s="119" t="s">
        <v>126</v>
      </c>
      <c r="D131" s="316" t="s">
        <v>119</v>
      </c>
      <c r="E131" s="316" t="s">
        <v>34</v>
      </c>
      <c r="F131" s="89">
        <v>855</v>
      </c>
      <c r="G131" s="86">
        <v>570</v>
      </c>
      <c r="H131" s="103">
        <f t="shared" si="8"/>
        <v>487350</v>
      </c>
      <c r="I131" s="86">
        <v>1069776</v>
      </c>
      <c r="J131" s="90">
        <f aca="true" t="shared" si="9" ref="J131:J159">H131/I131</f>
        <v>0.4555626598465473</v>
      </c>
      <c r="K131" s="88" t="s">
        <v>464</v>
      </c>
      <c r="L131" s="138" t="s">
        <v>465</v>
      </c>
      <c r="M131" s="67">
        <v>456</v>
      </c>
      <c r="N131" s="67">
        <v>912</v>
      </c>
    </row>
    <row r="132" spans="1:14" ht="12.75" customHeight="1">
      <c r="A132" s="67">
        <v>131</v>
      </c>
      <c r="B132" s="126" t="s">
        <v>409</v>
      </c>
      <c r="C132" s="119" t="s">
        <v>173</v>
      </c>
      <c r="D132" s="316" t="s">
        <v>174</v>
      </c>
      <c r="E132" s="316" t="s">
        <v>35</v>
      </c>
      <c r="F132" s="89">
        <v>1040</v>
      </c>
      <c r="G132" s="86">
        <v>400</v>
      </c>
      <c r="H132" s="103">
        <f t="shared" si="8"/>
        <v>416000</v>
      </c>
      <c r="I132" s="86">
        <v>919584</v>
      </c>
      <c r="J132" s="90">
        <f t="shared" si="9"/>
        <v>0.45237846678498106</v>
      </c>
      <c r="K132" s="88" t="s">
        <v>504</v>
      </c>
      <c r="L132" s="138" t="s">
        <v>505</v>
      </c>
      <c r="M132" s="67">
        <v>309</v>
      </c>
      <c r="N132" s="67">
        <v>618</v>
      </c>
    </row>
    <row r="133" spans="1:14" ht="12.75" customHeight="1">
      <c r="A133" s="67">
        <v>132</v>
      </c>
      <c r="B133" s="126" t="s">
        <v>409</v>
      </c>
      <c r="C133" s="119" t="s">
        <v>224</v>
      </c>
      <c r="D133" s="316" t="s">
        <v>222</v>
      </c>
      <c r="E133" s="316" t="s">
        <v>19</v>
      </c>
      <c r="F133" s="89">
        <v>816</v>
      </c>
      <c r="G133" s="86">
        <v>600</v>
      </c>
      <c r="H133" s="103">
        <f t="shared" si="8"/>
        <v>489600</v>
      </c>
      <c r="I133" s="86">
        <v>1115568</v>
      </c>
      <c r="J133" s="90">
        <f t="shared" si="9"/>
        <v>0.4388795662837227</v>
      </c>
      <c r="K133" s="88" t="s">
        <v>407</v>
      </c>
      <c r="L133" s="138" t="s">
        <v>408</v>
      </c>
      <c r="M133" s="67">
        <v>508</v>
      </c>
      <c r="N133" s="67">
        <v>1016</v>
      </c>
    </row>
    <row r="134" spans="1:14" ht="12.75" customHeight="1">
      <c r="A134" s="67">
        <v>133</v>
      </c>
      <c r="B134" s="126" t="s">
        <v>409</v>
      </c>
      <c r="C134" s="119" t="s">
        <v>135</v>
      </c>
      <c r="D134" s="316" t="s">
        <v>136</v>
      </c>
      <c r="E134" s="316" t="s">
        <v>35</v>
      </c>
      <c r="F134" s="89">
        <v>1245</v>
      </c>
      <c r="G134" s="86">
        <v>300</v>
      </c>
      <c r="H134" s="103">
        <f t="shared" si="8"/>
        <v>373500</v>
      </c>
      <c r="I134" s="86">
        <v>863092</v>
      </c>
      <c r="J134" s="90">
        <f t="shared" si="9"/>
        <v>0.4327464511315132</v>
      </c>
      <c r="K134" s="88" t="s">
        <v>482</v>
      </c>
      <c r="L134" s="138" t="s">
        <v>483</v>
      </c>
      <c r="M134" s="67">
        <v>254</v>
      </c>
      <c r="N134" s="67">
        <v>508</v>
      </c>
    </row>
    <row r="135" spans="1:14" ht="12.75" customHeight="1">
      <c r="A135" s="67">
        <v>134</v>
      </c>
      <c r="B135" s="126"/>
      <c r="C135" s="119" t="s">
        <v>23</v>
      </c>
      <c r="D135" s="316" t="s">
        <v>32</v>
      </c>
      <c r="E135" s="316" t="s">
        <v>17</v>
      </c>
      <c r="F135" s="89">
        <v>600</v>
      </c>
      <c r="G135" s="86">
        <v>800</v>
      </c>
      <c r="H135" s="103">
        <f t="shared" si="8"/>
        <v>480000</v>
      </c>
      <c r="I135" s="86">
        <v>1125668</v>
      </c>
      <c r="J135" s="90">
        <f t="shared" si="9"/>
        <v>0.42641347182295314</v>
      </c>
      <c r="K135" s="88" t="s">
        <v>506</v>
      </c>
      <c r="L135" s="138" t="s">
        <v>507</v>
      </c>
      <c r="M135" s="67">
        <v>694</v>
      </c>
      <c r="N135" s="67">
        <v>1388</v>
      </c>
    </row>
    <row r="136" spans="1:14" ht="12.75" customHeight="1">
      <c r="A136" s="67">
        <v>135</v>
      </c>
      <c r="B136" s="126" t="s">
        <v>409</v>
      </c>
      <c r="C136" s="119" t="s">
        <v>224</v>
      </c>
      <c r="D136" s="316" t="s">
        <v>219</v>
      </c>
      <c r="E136" s="316" t="s">
        <v>18</v>
      </c>
      <c r="F136" s="89">
        <v>508</v>
      </c>
      <c r="G136" s="86">
        <v>900</v>
      </c>
      <c r="H136" s="103">
        <f t="shared" si="8"/>
        <v>457200</v>
      </c>
      <c r="I136" s="86">
        <v>1115568</v>
      </c>
      <c r="J136" s="90">
        <f t="shared" si="9"/>
        <v>0.4098360655737705</v>
      </c>
      <c r="K136" s="88" t="s">
        <v>407</v>
      </c>
      <c r="L136" s="138" t="s">
        <v>408</v>
      </c>
      <c r="M136" s="67">
        <v>508</v>
      </c>
      <c r="N136" s="67">
        <v>1016</v>
      </c>
    </row>
    <row r="137" spans="1:14" ht="12.75" customHeight="1">
      <c r="A137" s="67">
        <v>136</v>
      </c>
      <c r="B137" s="126" t="s">
        <v>409</v>
      </c>
      <c r="C137" s="119" t="s">
        <v>23</v>
      </c>
      <c r="D137" s="316" t="s">
        <v>29</v>
      </c>
      <c r="E137" s="316" t="s">
        <v>34</v>
      </c>
      <c r="F137" s="89">
        <v>558</v>
      </c>
      <c r="G137" s="86">
        <v>790</v>
      </c>
      <c r="H137" s="103">
        <f t="shared" si="8"/>
        <v>440820</v>
      </c>
      <c r="I137" s="86">
        <v>1125668</v>
      </c>
      <c r="J137" s="90">
        <f t="shared" si="9"/>
        <v>0.3916074721854046</v>
      </c>
      <c r="K137" s="88" t="s">
        <v>506</v>
      </c>
      <c r="L137" s="138" t="s">
        <v>507</v>
      </c>
      <c r="M137" s="67">
        <v>694</v>
      </c>
      <c r="N137" s="67">
        <v>1388</v>
      </c>
    </row>
    <row r="138" spans="1:14" ht="12.75" customHeight="1">
      <c r="A138" s="67">
        <v>137</v>
      </c>
      <c r="B138" s="126" t="s">
        <v>409</v>
      </c>
      <c r="C138" s="119" t="s">
        <v>60</v>
      </c>
      <c r="D138" s="316" t="s">
        <v>57</v>
      </c>
      <c r="E138" s="316" t="s">
        <v>21</v>
      </c>
      <c r="F138" s="89">
        <v>1255</v>
      </c>
      <c r="G138" s="86">
        <v>250</v>
      </c>
      <c r="H138" s="103">
        <f t="shared" si="8"/>
        <v>313750</v>
      </c>
      <c r="I138" s="86">
        <v>804942</v>
      </c>
      <c r="J138" s="90">
        <f t="shared" si="9"/>
        <v>0.38977963629677664</v>
      </c>
      <c r="K138" s="88" t="s">
        <v>508</v>
      </c>
      <c r="L138" s="138" t="s">
        <v>509</v>
      </c>
      <c r="M138" s="67">
        <v>197</v>
      </c>
      <c r="N138" s="67">
        <v>394</v>
      </c>
    </row>
    <row r="139" spans="1:14" ht="12.75" customHeight="1">
      <c r="A139" s="67">
        <v>138</v>
      </c>
      <c r="B139" s="126" t="s">
        <v>409</v>
      </c>
      <c r="C139" s="119" t="s">
        <v>209</v>
      </c>
      <c r="D139" s="316" t="s">
        <v>208</v>
      </c>
      <c r="E139" s="316" t="s">
        <v>35</v>
      </c>
      <c r="F139" s="89">
        <v>1993.14</v>
      </c>
      <c r="G139" s="86">
        <v>140</v>
      </c>
      <c r="H139" s="103">
        <f t="shared" si="8"/>
        <v>279039.60000000003</v>
      </c>
      <c r="I139" s="86">
        <v>734464</v>
      </c>
      <c r="J139" s="90">
        <f t="shared" si="9"/>
        <v>0.3799227736144999</v>
      </c>
      <c r="K139" s="88" t="s">
        <v>510</v>
      </c>
      <c r="L139" s="138" t="s">
        <v>511</v>
      </c>
      <c r="M139" s="67">
        <v>128</v>
      </c>
      <c r="N139" s="67">
        <v>256</v>
      </c>
    </row>
    <row r="140" spans="1:14" ht="12.75" customHeight="1">
      <c r="A140" s="67">
        <v>139</v>
      </c>
      <c r="B140" s="126" t="s">
        <v>409</v>
      </c>
      <c r="C140" s="119" t="s">
        <v>51</v>
      </c>
      <c r="D140" s="335" t="s">
        <v>52</v>
      </c>
      <c r="E140" s="316" t="s">
        <v>35</v>
      </c>
      <c r="F140" s="108">
        <v>892.8</v>
      </c>
      <c r="G140" s="111">
        <v>300</v>
      </c>
      <c r="H140" s="103">
        <f t="shared" si="8"/>
        <v>267840</v>
      </c>
      <c r="I140" s="86">
        <v>761068</v>
      </c>
      <c r="J140" s="90">
        <f t="shared" si="9"/>
        <v>0.3519265032822297</v>
      </c>
      <c r="K140" s="88" t="s">
        <v>512</v>
      </c>
      <c r="L140" s="138" t="s">
        <v>513</v>
      </c>
      <c r="M140" s="67">
        <v>154</v>
      </c>
      <c r="N140" s="67">
        <v>308</v>
      </c>
    </row>
    <row r="141" spans="1:14" ht="12.75" customHeight="1">
      <c r="A141" s="67">
        <v>140</v>
      </c>
      <c r="B141" s="126" t="s">
        <v>409</v>
      </c>
      <c r="C141" s="119" t="s">
        <v>142</v>
      </c>
      <c r="D141" s="316" t="s">
        <v>144</v>
      </c>
      <c r="E141" s="316" t="s">
        <v>35</v>
      </c>
      <c r="F141" s="89">
        <v>1026</v>
      </c>
      <c r="G141" s="86">
        <v>260</v>
      </c>
      <c r="H141" s="103">
        <f t="shared" si="8"/>
        <v>266760</v>
      </c>
      <c r="I141" s="86">
        <v>771456</v>
      </c>
      <c r="J141" s="90">
        <f t="shared" si="9"/>
        <v>0.34578770532603287</v>
      </c>
      <c r="K141" s="88" t="s">
        <v>466</v>
      </c>
      <c r="L141" s="138" t="s">
        <v>467</v>
      </c>
      <c r="M141" s="67">
        <v>164</v>
      </c>
      <c r="N141" s="67">
        <v>328</v>
      </c>
    </row>
    <row r="142" spans="1:14" ht="12.75" customHeight="1">
      <c r="A142" s="67">
        <v>141</v>
      </c>
      <c r="B142" s="126" t="s">
        <v>409</v>
      </c>
      <c r="C142" s="119" t="s">
        <v>77</v>
      </c>
      <c r="D142" s="316" t="s">
        <v>75</v>
      </c>
      <c r="E142" s="316" t="s">
        <v>21</v>
      </c>
      <c r="F142" s="89">
        <v>551</v>
      </c>
      <c r="G142" s="86">
        <v>600</v>
      </c>
      <c r="H142" s="103">
        <f t="shared" si="8"/>
        <v>330600</v>
      </c>
      <c r="I142" s="86">
        <v>973780</v>
      </c>
      <c r="J142" s="90">
        <f t="shared" si="9"/>
        <v>0.3395017355049395</v>
      </c>
      <c r="K142" s="88" t="s">
        <v>496</v>
      </c>
      <c r="L142" s="138" t="s">
        <v>497</v>
      </c>
      <c r="M142" s="67">
        <v>362</v>
      </c>
      <c r="N142" s="67">
        <v>724</v>
      </c>
    </row>
    <row r="143" spans="1:14" ht="12.75" customHeight="1">
      <c r="A143" s="67">
        <v>142</v>
      </c>
      <c r="B143" s="82"/>
      <c r="C143" s="122" t="s">
        <v>224</v>
      </c>
      <c r="D143" s="316" t="s">
        <v>218</v>
      </c>
      <c r="E143" s="316" t="s">
        <v>92</v>
      </c>
      <c r="F143" s="89">
        <v>476</v>
      </c>
      <c r="G143" s="86">
        <v>750</v>
      </c>
      <c r="H143" s="103">
        <f t="shared" si="8"/>
        <v>357000</v>
      </c>
      <c r="I143" s="86">
        <v>1115568</v>
      </c>
      <c r="J143" s="90">
        <f t="shared" si="9"/>
        <v>0.3200163504152145</v>
      </c>
      <c r="K143" s="88" t="s">
        <v>407</v>
      </c>
      <c r="L143" s="138" t="s">
        <v>408</v>
      </c>
      <c r="M143" s="67">
        <v>508</v>
      </c>
      <c r="N143" s="67">
        <v>1016</v>
      </c>
    </row>
    <row r="144" spans="1:14" ht="12.75" customHeight="1">
      <c r="A144" s="67">
        <v>143</v>
      </c>
      <c r="B144" s="126" t="s">
        <v>409</v>
      </c>
      <c r="C144" s="119" t="s">
        <v>217</v>
      </c>
      <c r="D144" s="316" t="s">
        <v>214</v>
      </c>
      <c r="E144" s="316" t="s">
        <v>35</v>
      </c>
      <c r="F144" s="89">
        <v>486</v>
      </c>
      <c r="G144" s="86">
        <v>700</v>
      </c>
      <c r="H144" s="103">
        <f t="shared" si="8"/>
        <v>340200</v>
      </c>
      <c r="I144" s="86">
        <v>1073640</v>
      </c>
      <c r="J144" s="90">
        <f t="shared" si="9"/>
        <v>0.3168659885995306</v>
      </c>
      <c r="K144" s="88" t="s">
        <v>502</v>
      </c>
      <c r="L144" s="138" t="s">
        <v>503</v>
      </c>
      <c r="M144" s="67">
        <v>460</v>
      </c>
      <c r="N144" s="67">
        <v>920</v>
      </c>
    </row>
    <row r="145" spans="1:14" ht="12.75" customHeight="1">
      <c r="A145" s="67">
        <v>144</v>
      </c>
      <c r="B145" s="126"/>
      <c r="C145" s="119" t="s">
        <v>60</v>
      </c>
      <c r="D145" s="316" t="s">
        <v>56</v>
      </c>
      <c r="E145" s="316" t="s">
        <v>17</v>
      </c>
      <c r="F145" s="89">
        <v>1015.2</v>
      </c>
      <c r="G145" s="86">
        <v>250</v>
      </c>
      <c r="H145" s="103">
        <f t="shared" si="8"/>
        <v>253800</v>
      </c>
      <c r="I145" s="86">
        <v>804942</v>
      </c>
      <c r="J145" s="90">
        <f t="shared" si="9"/>
        <v>0.3153022205326595</v>
      </c>
      <c r="K145" s="88" t="s">
        <v>419</v>
      </c>
      <c r="L145" s="138" t="s">
        <v>420</v>
      </c>
      <c r="M145" s="67">
        <v>197</v>
      </c>
      <c r="N145" s="67">
        <v>394</v>
      </c>
    </row>
    <row r="146" spans="1:14" ht="12.75" customHeight="1">
      <c r="A146" s="67">
        <v>145</v>
      </c>
      <c r="B146" s="126" t="s">
        <v>421</v>
      </c>
      <c r="C146" s="119" t="s">
        <v>39</v>
      </c>
      <c r="D146" s="336" t="s">
        <v>43</v>
      </c>
      <c r="E146" s="316" t="s">
        <v>35</v>
      </c>
      <c r="F146" s="89">
        <v>1172</v>
      </c>
      <c r="G146" s="86">
        <v>210</v>
      </c>
      <c r="H146" s="103">
        <f t="shared" si="8"/>
        <v>246120</v>
      </c>
      <c r="I146" s="86">
        <v>788798</v>
      </c>
      <c r="J146" s="90">
        <f t="shared" si="9"/>
        <v>0.3120190467014369</v>
      </c>
      <c r="K146" s="88" t="s">
        <v>422</v>
      </c>
      <c r="L146" s="138" t="s">
        <v>423</v>
      </c>
      <c r="M146" s="67">
        <v>181</v>
      </c>
      <c r="N146" s="67">
        <v>362</v>
      </c>
    </row>
    <row r="147" spans="1:14" ht="12.75" customHeight="1">
      <c r="A147" s="67">
        <v>146</v>
      </c>
      <c r="B147" s="126" t="s">
        <v>421</v>
      </c>
      <c r="C147" s="119" t="s">
        <v>199</v>
      </c>
      <c r="D147" s="316" t="s">
        <v>197</v>
      </c>
      <c r="E147" s="316" t="s">
        <v>35</v>
      </c>
      <c r="F147" s="89">
        <v>650</v>
      </c>
      <c r="G147" s="86">
        <v>480</v>
      </c>
      <c r="H147" s="103">
        <f t="shared" si="8"/>
        <v>312000</v>
      </c>
      <c r="I147" s="86">
        <v>1007250</v>
      </c>
      <c r="J147" s="90">
        <f t="shared" si="9"/>
        <v>0.3097542814594192</v>
      </c>
      <c r="K147" s="88" t="s">
        <v>424</v>
      </c>
      <c r="L147" s="138" t="s">
        <v>425</v>
      </c>
      <c r="M147" s="67">
        <v>395</v>
      </c>
      <c r="N147" s="67">
        <v>790</v>
      </c>
    </row>
    <row r="148" spans="1:14" ht="12.75" customHeight="1">
      <c r="A148" s="67">
        <v>147</v>
      </c>
      <c r="B148" s="126"/>
      <c r="C148" s="119" t="s">
        <v>232</v>
      </c>
      <c r="D148" s="316" t="s">
        <v>229</v>
      </c>
      <c r="E148" s="316" t="s">
        <v>19</v>
      </c>
      <c r="F148" s="89">
        <v>1024</v>
      </c>
      <c r="G148" s="86">
        <v>262</v>
      </c>
      <c r="H148" s="103">
        <f t="shared" si="8"/>
        <v>268288</v>
      </c>
      <c r="I148" s="86">
        <v>871412</v>
      </c>
      <c r="J148" s="90">
        <f t="shared" si="9"/>
        <v>0.3078773301262778</v>
      </c>
      <c r="K148" s="88" t="s">
        <v>426</v>
      </c>
      <c r="L148" s="138" t="s">
        <v>427</v>
      </c>
      <c r="M148" s="67">
        <v>262</v>
      </c>
      <c r="N148" s="67">
        <v>524</v>
      </c>
    </row>
    <row r="149" spans="1:14" ht="12.75" customHeight="1">
      <c r="A149" s="67">
        <v>148</v>
      </c>
      <c r="B149" s="126" t="s">
        <v>421</v>
      </c>
      <c r="C149" s="119" t="s">
        <v>39</v>
      </c>
      <c r="D149" s="336" t="s">
        <v>42</v>
      </c>
      <c r="E149" s="316" t="s">
        <v>602</v>
      </c>
      <c r="F149" s="89">
        <v>840.86</v>
      </c>
      <c r="G149" s="86">
        <v>280</v>
      </c>
      <c r="H149" s="103">
        <f t="shared" si="8"/>
        <v>235440.80000000002</v>
      </c>
      <c r="I149" s="86">
        <v>788798</v>
      </c>
      <c r="J149" s="90">
        <f t="shared" si="9"/>
        <v>0.29848047282067147</v>
      </c>
      <c r="K149" s="88" t="s">
        <v>422</v>
      </c>
      <c r="L149" s="138" t="s">
        <v>423</v>
      </c>
      <c r="M149" s="67">
        <v>181</v>
      </c>
      <c r="N149" s="67">
        <v>362</v>
      </c>
    </row>
    <row r="150" spans="1:14" ht="12.75" customHeight="1">
      <c r="A150" s="67">
        <v>149</v>
      </c>
      <c r="B150" s="126" t="s">
        <v>421</v>
      </c>
      <c r="C150" s="119" t="s">
        <v>171</v>
      </c>
      <c r="D150" s="316" t="s">
        <v>186</v>
      </c>
      <c r="E150" s="316" t="s">
        <v>35</v>
      </c>
      <c r="F150" s="89">
        <v>450</v>
      </c>
      <c r="G150" s="86">
        <v>600</v>
      </c>
      <c r="H150" s="103">
        <f t="shared" si="8"/>
        <v>270000</v>
      </c>
      <c r="I150" s="86">
        <v>1012800</v>
      </c>
      <c r="J150" s="90">
        <f t="shared" si="9"/>
        <v>0.2665876777251185</v>
      </c>
      <c r="K150" s="88" t="s">
        <v>429</v>
      </c>
      <c r="L150" s="138" t="s">
        <v>430</v>
      </c>
      <c r="M150" s="67">
        <v>400</v>
      </c>
      <c r="N150" s="67">
        <v>800</v>
      </c>
    </row>
    <row r="151" spans="1:14" ht="12.75" customHeight="1">
      <c r="A151" s="67">
        <v>150</v>
      </c>
      <c r="B151" s="126" t="s">
        <v>421</v>
      </c>
      <c r="C151" s="119" t="s">
        <v>23</v>
      </c>
      <c r="D151" s="316" t="s">
        <v>25</v>
      </c>
      <c r="E151" s="316" t="s">
        <v>602</v>
      </c>
      <c r="F151" s="108">
        <v>329</v>
      </c>
      <c r="G151" s="111">
        <v>900</v>
      </c>
      <c r="H151" s="103">
        <f t="shared" si="8"/>
        <v>296100</v>
      </c>
      <c r="I151" s="86">
        <v>1125668</v>
      </c>
      <c r="J151" s="90">
        <f t="shared" si="9"/>
        <v>0.26304381043078423</v>
      </c>
      <c r="K151" s="88" t="s">
        <v>431</v>
      </c>
      <c r="L151" s="138" t="s">
        <v>432</v>
      </c>
      <c r="M151" s="67">
        <v>694</v>
      </c>
      <c r="N151" s="67">
        <v>1388</v>
      </c>
    </row>
    <row r="152" spans="1:14" ht="12.75" customHeight="1">
      <c r="A152" s="67">
        <v>151</v>
      </c>
      <c r="B152" s="82"/>
      <c r="C152" s="122" t="s">
        <v>145</v>
      </c>
      <c r="D152" s="316" t="s">
        <v>151</v>
      </c>
      <c r="E152" s="316" t="s">
        <v>92</v>
      </c>
      <c r="F152" s="89">
        <v>332</v>
      </c>
      <c r="G152" s="86">
        <v>700</v>
      </c>
      <c r="H152" s="103">
        <f t="shared" si="8"/>
        <v>232400</v>
      </c>
      <c r="I152" s="86">
        <v>1037850</v>
      </c>
      <c r="J152" s="90">
        <f t="shared" si="9"/>
        <v>0.22392445921857687</v>
      </c>
      <c r="K152" s="88" t="s">
        <v>433</v>
      </c>
      <c r="L152" s="138" t="s">
        <v>434</v>
      </c>
      <c r="M152" s="67">
        <v>425</v>
      </c>
      <c r="N152" s="67">
        <v>850</v>
      </c>
    </row>
    <row r="153" spans="1:14" ht="12.75" customHeight="1">
      <c r="A153" s="67">
        <v>152</v>
      </c>
      <c r="B153" s="126"/>
      <c r="C153" s="119" t="s">
        <v>67</v>
      </c>
      <c r="D153" s="316" t="s">
        <v>63</v>
      </c>
      <c r="E153" s="316" t="s">
        <v>17</v>
      </c>
      <c r="F153" s="89">
        <v>550.8</v>
      </c>
      <c r="G153" s="86">
        <v>300</v>
      </c>
      <c r="H153" s="103">
        <f t="shared" si="8"/>
        <v>165240</v>
      </c>
      <c r="I153" s="86">
        <v>759088</v>
      </c>
      <c r="J153" s="90">
        <f t="shared" si="9"/>
        <v>0.2176822713572076</v>
      </c>
      <c r="K153" s="88" t="s">
        <v>435</v>
      </c>
      <c r="L153" s="138" t="s">
        <v>436</v>
      </c>
      <c r="M153" s="67">
        <v>152</v>
      </c>
      <c r="N153" s="67">
        <v>304</v>
      </c>
    </row>
    <row r="154" spans="1:14" ht="12.75" customHeight="1">
      <c r="A154" s="67">
        <v>153</v>
      </c>
      <c r="B154" s="126" t="s">
        <v>421</v>
      </c>
      <c r="C154" s="119" t="s">
        <v>50</v>
      </c>
      <c r="D154" s="316" t="s">
        <v>49</v>
      </c>
      <c r="E154" s="316" t="s">
        <v>21</v>
      </c>
      <c r="F154" s="89">
        <v>712</v>
      </c>
      <c r="G154" s="86">
        <v>246</v>
      </c>
      <c r="H154" s="103">
        <f t="shared" si="8"/>
        <v>175152</v>
      </c>
      <c r="I154" s="86">
        <v>813440</v>
      </c>
      <c r="J154" s="90">
        <f t="shared" si="9"/>
        <v>0.2153225806451613</v>
      </c>
      <c r="K154" s="88" t="s">
        <v>437</v>
      </c>
      <c r="L154" s="138" t="s">
        <v>438</v>
      </c>
      <c r="M154" s="67">
        <v>205</v>
      </c>
      <c r="N154" s="67">
        <v>410</v>
      </c>
    </row>
    <row r="155" spans="1:14" ht="12.75" customHeight="1">
      <c r="A155" s="67">
        <v>154</v>
      </c>
      <c r="B155" s="82" t="s">
        <v>421</v>
      </c>
      <c r="C155" s="122" t="s">
        <v>90</v>
      </c>
      <c r="D155" s="316" t="s">
        <v>91</v>
      </c>
      <c r="E155" s="316" t="s">
        <v>92</v>
      </c>
      <c r="F155" s="89">
        <v>871.2</v>
      </c>
      <c r="G155" s="86">
        <v>150</v>
      </c>
      <c r="H155" s="103">
        <f t="shared" si="8"/>
        <v>130680</v>
      </c>
      <c r="I155" s="86">
        <v>694734</v>
      </c>
      <c r="J155" s="90">
        <f t="shared" si="9"/>
        <v>0.18810076950314797</v>
      </c>
      <c r="K155" s="88" t="s">
        <v>439</v>
      </c>
      <c r="L155" s="138" t="s">
        <v>440</v>
      </c>
      <c r="M155" s="67">
        <v>89</v>
      </c>
      <c r="N155" s="67">
        <v>178</v>
      </c>
    </row>
    <row r="156" spans="1:14" ht="12.75" customHeight="1">
      <c r="A156" s="67">
        <v>155</v>
      </c>
      <c r="B156" s="126"/>
      <c r="C156" s="119" t="s">
        <v>228</v>
      </c>
      <c r="D156" s="316" t="s">
        <v>225</v>
      </c>
      <c r="E156" s="316" t="s">
        <v>17</v>
      </c>
      <c r="F156" s="89">
        <v>610</v>
      </c>
      <c r="G156" s="86">
        <v>200</v>
      </c>
      <c r="H156" s="103">
        <f t="shared" si="8"/>
        <v>122000</v>
      </c>
      <c r="I156" s="86">
        <v>755096</v>
      </c>
      <c r="J156" s="90">
        <f t="shared" si="9"/>
        <v>0.1615688601184485</v>
      </c>
      <c r="K156" s="88" t="s">
        <v>441</v>
      </c>
      <c r="L156" s="138" t="s">
        <v>442</v>
      </c>
      <c r="M156" s="67">
        <v>148</v>
      </c>
      <c r="N156" s="67">
        <v>296</v>
      </c>
    </row>
    <row r="157" spans="1:14" ht="12.75" customHeight="1">
      <c r="A157" s="72">
        <v>156</v>
      </c>
      <c r="B157" s="127"/>
      <c r="C157" s="119" t="s">
        <v>205</v>
      </c>
      <c r="D157" s="316" t="s">
        <v>203</v>
      </c>
      <c r="E157" s="316" t="s">
        <v>17</v>
      </c>
      <c r="F157" s="89">
        <v>188</v>
      </c>
      <c r="G157" s="86">
        <v>500</v>
      </c>
      <c r="H157" s="103">
        <f>F157*G157</f>
        <v>94000</v>
      </c>
      <c r="I157" s="86">
        <v>897984</v>
      </c>
      <c r="J157" s="90">
        <f t="shared" si="9"/>
        <v>0.10467892523697526</v>
      </c>
      <c r="K157" s="88" t="s">
        <v>443</v>
      </c>
      <c r="L157" s="138" t="s">
        <v>444</v>
      </c>
      <c r="M157" s="67">
        <v>288</v>
      </c>
      <c r="N157" s="67">
        <v>576</v>
      </c>
    </row>
    <row r="158" spans="1:14" ht="12.75" customHeight="1">
      <c r="A158" s="67">
        <v>157</v>
      </c>
      <c r="B158" s="119" t="s">
        <v>421</v>
      </c>
      <c r="C158" s="128" t="s">
        <v>155</v>
      </c>
      <c r="D158" s="316" t="s">
        <v>157</v>
      </c>
      <c r="E158" s="316" t="s">
        <v>35</v>
      </c>
      <c r="F158" s="89">
        <v>225.9</v>
      </c>
      <c r="G158" s="86">
        <v>350</v>
      </c>
      <c r="H158" s="103">
        <f>F158*G158</f>
        <v>79065</v>
      </c>
      <c r="I158" s="86">
        <v>798000</v>
      </c>
      <c r="J158" s="90">
        <f t="shared" si="9"/>
        <v>0.09907894736842106</v>
      </c>
      <c r="K158" s="88" t="s">
        <v>445</v>
      </c>
      <c r="L158" s="138" t="s">
        <v>446</v>
      </c>
      <c r="M158" s="67">
        <v>190</v>
      </c>
      <c r="N158" s="67">
        <v>380</v>
      </c>
    </row>
    <row r="159" spans="1:14" ht="12.75" customHeight="1">
      <c r="A159" s="67">
        <v>158</v>
      </c>
      <c r="B159" s="119" t="s">
        <v>421</v>
      </c>
      <c r="C159" s="128" t="s">
        <v>9</v>
      </c>
      <c r="D159" s="316" t="s">
        <v>16</v>
      </c>
      <c r="E159" s="316" t="s">
        <v>21</v>
      </c>
      <c r="F159" s="89">
        <v>178</v>
      </c>
      <c r="G159" s="86">
        <v>500</v>
      </c>
      <c r="H159" s="103">
        <f>F159*G159</f>
        <v>89000</v>
      </c>
      <c r="I159" s="86">
        <v>955632</v>
      </c>
      <c r="J159" s="90">
        <f t="shared" si="9"/>
        <v>0.09313208431697557</v>
      </c>
      <c r="K159" s="88" t="s">
        <v>447</v>
      </c>
      <c r="L159" s="138" t="s">
        <v>448</v>
      </c>
      <c r="M159" s="67">
        <v>344</v>
      </c>
      <c r="N159" s="67">
        <v>688</v>
      </c>
    </row>
    <row r="160" spans="1:14" ht="12.75" customHeight="1">
      <c r="A160" s="67"/>
      <c r="B160" s="119"/>
      <c r="C160" s="82" t="s">
        <v>67</v>
      </c>
      <c r="D160" s="316" t="s">
        <v>64</v>
      </c>
      <c r="E160" s="316" t="s">
        <v>17</v>
      </c>
      <c r="F160" s="129" t="s">
        <v>449</v>
      </c>
      <c r="G160" s="130" t="s">
        <v>449</v>
      </c>
      <c r="H160" s="131" t="s">
        <v>449</v>
      </c>
      <c r="I160" s="131" t="s">
        <v>449</v>
      </c>
      <c r="J160" s="132" t="s">
        <v>449</v>
      </c>
      <c r="K160" s="88" t="s">
        <v>241</v>
      </c>
      <c r="L160" s="138" t="s">
        <v>436</v>
      </c>
      <c r="M160" s="67">
        <v>152</v>
      </c>
      <c r="N160" s="67">
        <v>304</v>
      </c>
    </row>
    <row r="161" spans="1:14" ht="12.75" customHeight="1">
      <c r="A161" s="73"/>
      <c r="B161" s="121"/>
      <c r="C161" s="83" t="s">
        <v>9</v>
      </c>
      <c r="D161" s="316" t="s">
        <v>12</v>
      </c>
      <c r="E161" s="316" t="s">
        <v>17</v>
      </c>
      <c r="F161" s="129" t="s">
        <v>449</v>
      </c>
      <c r="G161" s="130" t="s">
        <v>449</v>
      </c>
      <c r="H161" s="131" t="s">
        <v>449</v>
      </c>
      <c r="I161" s="131" t="s">
        <v>449</v>
      </c>
      <c r="J161" s="132" t="s">
        <v>449</v>
      </c>
      <c r="K161" s="88" t="s">
        <v>241</v>
      </c>
      <c r="L161" s="138" t="s">
        <v>448</v>
      </c>
      <c r="M161" s="67">
        <v>344</v>
      </c>
      <c r="N161" s="67">
        <v>688</v>
      </c>
    </row>
    <row r="162" spans="1:14" ht="12.75" customHeight="1">
      <c r="A162" s="67"/>
      <c r="B162" s="82"/>
      <c r="C162" s="83" t="s">
        <v>60</v>
      </c>
      <c r="D162" s="316" t="s">
        <v>59</v>
      </c>
      <c r="E162" s="316" t="s">
        <v>17</v>
      </c>
      <c r="F162" s="133" t="s">
        <v>449</v>
      </c>
      <c r="G162" s="130" t="s">
        <v>449</v>
      </c>
      <c r="H162" s="131" t="s">
        <v>449</v>
      </c>
      <c r="I162" s="131" t="s">
        <v>449</v>
      </c>
      <c r="J162" s="131" t="s">
        <v>449</v>
      </c>
      <c r="K162" s="88" t="s">
        <v>241</v>
      </c>
      <c r="L162" s="138" t="s">
        <v>420</v>
      </c>
      <c r="M162" s="67">
        <v>197</v>
      </c>
      <c r="N162" s="67">
        <v>394</v>
      </c>
    </row>
    <row r="163" spans="1:14" ht="12.75" customHeight="1">
      <c r="A163" s="67"/>
      <c r="B163" s="82"/>
      <c r="C163" s="83" t="s">
        <v>67</v>
      </c>
      <c r="D163" s="316" t="s">
        <v>66</v>
      </c>
      <c r="E163" s="316" t="s">
        <v>17</v>
      </c>
      <c r="F163" s="129" t="s">
        <v>449</v>
      </c>
      <c r="G163" s="130" t="s">
        <v>449</v>
      </c>
      <c r="H163" s="131" t="s">
        <v>449</v>
      </c>
      <c r="I163" s="131" t="s">
        <v>449</v>
      </c>
      <c r="J163" s="132" t="s">
        <v>449</v>
      </c>
      <c r="K163" s="88" t="s">
        <v>241</v>
      </c>
      <c r="L163" s="138" t="s">
        <v>436</v>
      </c>
      <c r="M163" s="67">
        <v>152</v>
      </c>
      <c r="N163" s="67">
        <v>304</v>
      </c>
    </row>
    <row r="164" spans="1:14" ht="13.5" customHeight="1">
      <c r="A164" s="67"/>
      <c r="B164" s="82" t="s">
        <v>421</v>
      </c>
      <c r="C164" s="83" t="s">
        <v>131</v>
      </c>
      <c r="D164" s="316" t="s">
        <v>134</v>
      </c>
      <c r="E164" s="316" t="s">
        <v>92</v>
      </c>
      <c r="F164" s="129" t="s">
        <v>449</v>
      </c>
      <c r="G164" s="130" t="s">
        <v>449</v>
      </c>
      <c r="H164" s="131" t="s">
        <v>449</v>
      </c>
      <c r="I164" s="131" t="s">
        <v>449</v>
      </c>
      <c r="J164" s="132" t="s">
        <v>449</v>
      </c>
      <c r="K164" s="88" t="s">
        <v>242</v>
      </c>
      <c r="L164" s="138" t="s">
        <v>450</v>
      </c>
      <c r="M164" s="67">
        <v>222</v>
      </c>
      <c r="N164" s="67">
        <v>444</v>
      </c>
    </row>
    <row r="165" spans="1:14" ht="12.75" customHeight="1">
      <c r="A165" s="67"/>
      <c r="B165" s="82"/>
      <c r="C165" s="83" t="s">
        <v>145</v>
      </c>
      <c r="D165" s="316" t="s">
        <v>152</v>
      </c>
      <c r="E165" s="316" t="s">
        <v>17</v>
      </c>
      <c r="F165" s="129" t="s">
        <v>449</v>
      </c>
      <c r="G165" s="130" t="s">
        <v>449</v>
      </c>
      <c r="H165" s="131" t="s">
        <v>449</v>
      </c>
      <c r="I165" s="131" t="s">
        <v>449</v>
      </c>
      <c r="J165" s="132" t="s">
        <v>449</v>
      </c>
      <c r="K165" s="88" t="s">
        <v>241</v>
      </c>
      <c r="L165" s="138" t="s">
        <v>434</v>
      </c>
      <c r="M165" s="67">
        <v>425</v>
      </c>
      <c r="N165" s="67">
        <v>850</v>
      </c>
    </row>
    <row r="166" spans="1:14" ht="12.75" customHeight="1">
      <c r="A166" s="67"/>
      <c r="B166" s="134"/>
      <c r="C166" s="135"/>
      <c r="D166" s="338"/>
      <c r="E166" s="338"/>
      <c r="F166" s="136"/>
      <c r="G166" s="136"/>
      <c r="H166" s="136">
        <f>SUM(H2:H159)</f>
        <v>99335803.5775</v>
      </c>
      <c r="I166" s="136">
        <f>SUM(I2:I159)</f>
        <v>141949338</v>
      </c>
      <c r="J166" s="137"/>
      <c r="K166" s="136"/>
      <c r="L166" s="138"/>
      <c r="M166" s="67"/>
      <c r="N166" s="67"/>
    </row>
    <row r="167" spans="1:14" ht="13.5">
      <c r="A167" s="74"/>
      <c r="B167" s="74"/>
      <c r="C167" s="74"/>
      <c r="D167" s="70"/>
      <c r="E167" s="70"/>
      <c r="F167" s="75"/>
      <c r="G167" s="75"/>
      <c r="H167" s="76">
        <f>H166/I166</f>
        <v>0.6997975825537136</v>
      </c>
      <c r="I167" s="71"/>
      <c r="J167" s="71"/>
      <c r="K167" s="71"/>
      <c r="L167" s="74"/>
      <c r="M167" s="74"/>
      <c r="N167" s="74"/>
    </row>
  </sheetData>
  <sheetProtection/>
  <printOptions/>
  <pageMargins left="0.3937007874015748" right="0.3937007874015748" top="0.3937007874015748" bottom="0.3937007874015748" header="0" footer="0"/>
  <pageSetup horizontalDpi="150" verticalDpi="15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6"/>
  <sheetViews>
    <sheetView zoomScalePageLayoutView="0" workbookViewId="0" topLeftCell="A1">
      <selection activeCell="A165" sqref="A165:K165"/>
    </sheetView>
  </sheetViews>
  <sheetFormatPr defaultColWidth="9.00390625" defaultRowHeight="13.5"/>
  <cols>
    <col min="1" max="2" width="5.25390625" style="8" bestFit="1" customWidth="1"/>
    <col min="3" max="3" width="7.125" style="8" bestFit="1" customWidth="1"/>
    <col min="4" max="4" width="15.25390625" style="33" bestFit="1" customWidth="1"/>
    <col min="5" max="5" width="21.00390625" style="33" bestFit="1" customWidth="1"/>
    <col min="6" max="6" width="11.00390625" style="19" bestFit="1" customWidth="1"/>
    <col min="7" max="7" width="8.125" style="19" bestFit="1" customWidth="1"/>
    <col min="8" max="9" width="11.00390625" style="0" bestFit="1" customWidth="1"/>
    <col min="10" max="10" width="12.875" style="0" bestFit="1" customWidth="1"/>
    <col min="11" max="11" width="18.375" style="0" bestFit="1" customWidth="1"/>
  </cols>
  <sheetData>
    <row r="1" spans="1:11" ht="81">
      <c r="A1" s="141" t="s">
        <v>352</v>
      </c>
      <c r="B1" s="142" t="s">
        <v>2</v>
      </c>
      <c r="C1" s="143" t="s">
        <v>8</v>
      </c>
      <c r="D1" s="143" t="s">
        <v>0</v>
      </c>
      <c r="E1" s="143" t="s">
        <v>1</v>
      </c>
      <c r="F1" s="143" t="s">
        <v>251</v>
      </c>
      <c r="G1" s="143" t="s">
        <v>252</v>
      </c>
      <c r="H1" s="143" t="s">
        <v>253</v>
      </c>
      <c r="I1" s="143" t="s">
        <v>353</v>
      </c>
      <c r="J1" s="144" t="s">
        <v>534</v>
      </c>
      <c r="K1" s="145" t="s">
        <v>305</v>
      </c>
    </row>
    <row r="2" spans="1:11" ht="12.75" customHeight="1">
      <c r="A2" s="146">
        <v>30</v>
      </c>
      <c r="B2" s="147" t="s">
        <v>3</v>
      </c>
      <c r="C2" s="148" t="s">
        <v>81</v>
      </c>
      <c r="D2" s="316" t="s">
        <v>78</v>
      </c>
      <c r="E2" s="316" t="s">
        <v>600</v>
      </c>
      <c r="F2" s="149">
        <v>2808</v>
      </c>
      <c r="G2" s="150">
        <v>256</v>
      </c>
      <c r="H2" s="150">
        <f>F2*G2</f>
        <v>718848</v>
      </c>
      <c r="I2" s="150">
        <v>734464</v>
      </c>
      <c r="J2" s="151">
        <f aca="true" t="shared" si="0" ref="J2:J33">H2/I2</f>
        <v>0.978738236319275</v>
      </c>
      <c r="K2" s="152" t="s">
        <v>311</v>
      </c>
    </row>
    <row r="3" spans="1:11" ht="12.75" customHeight="1">
      <c r="A3" s="146">
        <v>36</v>
      </c>
      <c r="B3" s="147"/>
      <c r="C3" s="148" t="s">
        <v>209</v>
      </c>
      <c r="D3" s="316" t="s">
        <v>206</v>
      </c>
      <c r="E3" s="316" t="s">
        <v>79</v>
      </c>
      <c r="F3" s="149">
        <v>2700</v>
      </c>
      <c r="G3" s="153">
        <v>256</v>
      </c>
      <c r="H3" s="150">
        <f>F3*G3</f>
        <v>691200</v>
      </c>
      <c r="I3" s="150">
        <v>734464</v>
      </c>
      <c r="J3" s="151">
        <f t="shared" si="0"/>
        <v>0.9410944579993029</v>
      </c>
      <c r="K3" s="152" t="s">
        <v>311</v>
      </c>
    </row>
    <row r="4" spans="1:11" ht="12.75" customHeight="1">
      <c r="A4" s="146">
        <v>67</v>
      </c>
      <c r="B4" s="147"/>
      <c r="C4" s="148" t="s">
        <v>163</v>
      </c>
      <c r="D4" s="316" t="s">
        <v>162</v>
      </c>
      <c r="E4" s="316" t="s">
        <v>79</v>
      </c>
      <c r="F4" s="149">
        <v>3180</v>
      </c>
      <c r="G4" s="153">
        <v>178</v>
      </c>
      <c r="H4" s="150">
        <f>F4*G4</f>
        <v>566040</v>
      </c>
      <c r="I4" s="150">
        <v>694734</v>
      </c>
      <c r="J4" s="151">
        <f t="shared" si="0"/>
        <v>0.8147578785549577</v>
      </c>
      <c r="K4" s="152" t="s">
        <v>314</v>
      </c>
    </row>
    <row r="5" spans="1:11" ht="12.75" customHeight="1">
      <c r="A5" s="146">
        <v>92</v>
      </c>
      <c r="B5" s="147" t="s">
        <v>3</v>
      </c>
      <c r="C5" s="148" t="s">
        <v>236</v>
      </c>
      <c r="D5" s="316" t="s">
        <v>233</v>
      </c>
      <c r="E5" s="316" t="s">
        <v>604</v>
      </c>
      <c r="F5" s="149">
        <v>1864</v>
      </c>
      <c r="G5" s="150">
        <v>300</v>
      </c>
      <c r="H5" s="150">
        <f>F5*G5</f>
        <v>559200</v>
      </c>
      <c r="I5" s="150">
        <v>831790</v>
      </c>
      <c r="J5" s="151">
        <f t="shared" si="0"/>
        <v>0.6722850719532575</v>
      </c>
      <c r="K5" s="152" t="s">
        <v>348</v>
      </c>
    </row>
    <row r="6" spans="1:11" ht="12.75" customHeight="1">
      <c r="A6" s="146">
        <v>101</v>
      </c>
      <c r="B6" s="147"/>
      <c r="C6" s="154" t="s">
        <v>199</v>
      </c>
      <c r="D6" s="316" t="s">
        <v>198</v>
      </c>
      <c r="E6" s="316" t="s">
        <v>79</v>
      </c>
      <c r="F6" s="155">
        <v>1275</v>
      </c>
      <c r="G6" s="150">
        <v>500</v>
      </c>
      <c r="H6" s="150">
        <f>F6*G6</f>
        <v>637500</v>
      </c>
      <c r="I6" s="150">
        <v>1007250</v>
      </c>
      <c r="J6" s="151">
        <f t="shared" si="0"/>
        <v>0.6329113924050633</v>
      </c>
      <c r="K6" s="152" t="s">
        <v>340</v>
      </c>
    </row>
    <row r="7" spans="1:11" ht="12.75" customHeight="1">
      <c r="A7" s="156"/>
      <c r="B7" s="157"/>
      <c r="C7" s="158"/>
      <c r="D7" s="332"/>
      <c r="E7" s="332" t="s">
        <v>605</v>
      </c>
      <c r="F7" s="159"/>
      <c r="G7" s="160"/>
      <c r="H7" s="160">
        <f>SUM(H2:H6)</f>
        <v>3172788</v>
      </c>
      <c r="I7" s="160">
        <f>SUM(I2:I6)</f>
        <v>4002702</v>
      </c>
      <c r="J7" s="161">
        <f t="shared" si="0"/>
        <v>0.7926615571181667</v>
      </c>
      <c r="K7" s="162" t="s">
        <v>382</v>
      </c>
    </row>
    <row r="8" spans="1:11" ht="12.75" customHeight="1">
      <c r="A8" s="146">
        <v>61</v>
      </c>
      <c r="B8" s="147" t="s">
        <v>3</v>
      </c>
      <c r="C8" s="148" t="s">
        <v>126</v>
      </c>
      <c r="D8" s="316" t="s">
        <v>121</v>
      </c>
      <c r="E8" s="316" t="s">
        <v>18</v>
      </c>
      <c r="F8" s="149">
        <v>1006</v>
      </c>
      <c r="G8" s="153">
        <v>912</v>
      </c>
      <c r="H8" s="150">
        <f aca="true" t="shared" si="1" ref="H8:H16">F8*G8</f>
        <v>917472</v>
      </c>
      <c r="I8" s="150">
        <v>1069776</v>
      </c>
      <c r="J8" s="151">
        <f t="shared" si="0"/>
        <v>0.8576300085251491</v>
      </c>
      <c r="K8" s="152" t="s">
        <v>320</v>
      </c>
    </row>
    <row r="9" spans="1:11" ht="12.75" customHeight="1">
      <c r="A9" s="146">
        <v>65</v>
      </c>
      <c r="B9" s="147" t="s">
        <v>3</v>
      </c>
      <c r="C9" s="148" t="s">
        <v>217</v>
      </c>
      <c r="D9" s="316" t="s">
        <v>213</v>
      </c>
      <c r="E9" s="316" t="s">
        <v>18</v>
      </c>
      <c r="F9" s="149">
        <v>972</v>
      </c>
      <c r="G9" s="153">
        <v>920</v>
      </c>
      <c r="H9" s="150">
        <f t="shared" si="1"/>
        <v>894240</v>
      </c>
      <c r="I9" s="150">
        <v>1073640</v>
      </c>
      <c r="J9" s="151">
        <f t="shared" si="0"/>
        <v>0.8329048843187661</v>
      </c>
      <c r="K9" s="152" t="s">
        <v>344</v>
      </c>
    </row>
    <row r="10" spans="1:11" ht="12.75" customHeight="1">
      <c r="A10" s="146">
        <v>83</v>
      </c>
      <c r="B10" s="147" t="s">
        <v>3</v>
      </c>
      <c r="C10" s="148" t="s">
        <v>145</v>
      </c>
      <c r="D10" s="316" t="s">
        <v>149</v>
      </c>
      <c r="E10" s="316" t="s">
        <v>18</v>
      </c>
      <c r="F10" s="149">
        <v>990</v>
      </c>
      <c r="G10" s="150">
        <v>750</v>
      </c>
      <c r="H10" s="150">
        <f t="shared" si="1"/>
        <v>742500</v>
      </c>
      <c r="I10" s="150">
        <v>1037850</v>
      </c>
      <c r="J10" s="151">
        <f t="shared" si="0"/>
        <v>0.7154213036565977</v>
      </c>
      <c r="K10" s="152" t="s">
        <v>326</v>
      </c>
    </row>
    <row r="11" spans="1:11" ht="12.75" customHeight="1">
      <c r="A11" s="146">
        <v>86</v>
      </c>
      <c r="B11" s="147" t="s">
        <v>3</v>
      </c>
      <c r="C11" s="148" t="s">
        <v>23</v>
      </c>
      <c r="D11" s="316" t="s">
        <v>28</v>
      </c>
      <c r="E11" s="316" t="s">
        <v>18</v>
      </c>
      <c r="F11" s="163">
        <v>715.74545</v>
      </c>
      <c r="G11" s="150">
        <v>1100</v>
      </c>
      <c r="H11" s="150">
        <f t="shared" si="1"/>
        <v>787319.995</v>
      </c>
      <c r="I11" s="150">
        <v>1125668</v>
      </c>
      <c r="J11" s="151">
        <f t="shared" si="0"/>
        <v>0.6994246927157919</v>
      </c>
      <c r="K11" s="152" t="s">
        <v>298</v>
      </c>
    </row>
    <row r="12" spans="1:11" ht="12.75" customHeight="1">
      <c r="A12" s="146">
        <v>86</v>
      </c>
      <c r="B12" s="147" t="s">
        <v>3</v>
      </c>
      <c r="C12" s="148" t="s">
        <v>23</v>
      </c>
      <c r="D12" s="316" t="s">
        <v>601</v>
      </c>
      <c r="E12" s="316" t="s">
        <v>18</v>
      </c>
      <c r="F12" s="163">
        <v>715.74545</v>
      </c>
      <c r="G12" s="150">
        <v>1100</v>
      </c>
      <c r="H12" s="150">
        <f t="shared" si="1"/>
        <v>787319.995</v>
      </c>
      <c r="I12" s="150">
        <v>1125668</v>
      </c>
      <c r="J12" s="151">
        <f t="shared" si="0"/>
        <v>0.6994246927157919</v>
      </c>
      <c r="K12" s="152" t="s">
        <v>298</v>
      </c>
    </row>
    <row r="13" spans="1:11" ht="12.75" customHeight="1">
      <c r="A13" s="146">
        <v>88</v>
      </c>
      <c r="B13" s="147" t="s">
        <v>3</v>
      </c>
      <c r="C13" s="148" t="s">
        <v>77</v>
      </c>
      <c r="D13" s="316" t="s">
        <v>71</v>
      </c>
      <c r="E13" s="316" t="s">
        <v>18</v>
      </c>
      <c r="F13" s="149">
        <v>972</v>
      </c>
      <c r="G13" s="150">
        <v>700</v>
      </c>
      <c r="H13" s="150">
        <f t="shared" si="1"/>
        <v>680400</v>
      </c>
      <c r="I13" s="150">
        <v>973780</v>
      </c>
      <c r="J13" s="151">
        <f t="shared" si="0"/>
        <v>0.6987204502043582</v>
      </c>
      <c r="K13" s="152" t="s">
        <v>310</v>
      </c>
    </row>
    <row r="14" spans="1:11" ht="12.75" customHeight="1">
      <c r="A14" s="146">
        <v>95</v>
      </c>
      <c r="B14" s="147" t="s">
        <v>3</v>
      </c>
      <c r="C14" s="148" t="s">
        <v>97</v>
      </c>
      <c r="D14" s="316" t="s">
        <v>94</v>
      </c>
      <c r="E14" s="316" t="s">
        <v>18</v>
      </c>
      <c r="F14" s="164">
        <v>1316.5835</v>
      </c>
      <c r="G14" s="150">
        <v>425</v>
      </c>
      <c r="H14" s="150">
        <f t="shared" si="1"/>
        <v>559547.9874999999</v>
      </c>
      <c r="I14" s="150">
        <v>838580</v>
      </c>
      <c r="J14" s="151">
        <f t="shared" si="0"/>
        <v>0.6672565378377733</v>
      </c>
      <c r="K14" s="152" t="s">
        <v>315</v>
      </c>
    </row>
    <row r="15" spans="1:11" ht="12.75" customHeight="1">
      <c r="A15" s="146">
        <v>120</v>
      </c>
      <c r="B15" s="147" t="s">
        <v>3</v>
      </c>
      <c r="C15" s="148" t="s">
        <v>9</v>
      </c>
      <c r="D15" s="318" t="s">
        <v>11</v>
      </c>
      <c r="E15" s="318" t="s">
        <v>18</v>
      </c>
      <c r="F15" s="165">
        <v>971.6</v>
      </c>
      <c r="G15" s="166">
        <v>500</v>
      </c>
      <c r="H15" s="150">
        <f t="shared" si="1"/>
        <v>485800</v>
      </c>
      <c r="I15" s="150">
        <v>955632</v>
      </c>
      <c r="J15" s="151">
        <f t="shared" si="0"/>
        <v>0.5083546804627723</v>
      </c>
      <c r="K15" s="152" t="s">
        <v>297</v>
      </c>
    </row>
    <row r="16" spans="1:11" ht="12.75" customHeight="1">
      <c r="A16" s="146">
        <v>135</v>
      </c>
      <c r="B16" s="147" t="s">
        <v>3</v>
      </c>
      <c r="C16" s="148" t="s">
        <v>224</v>
      </c>
      <c r="D16" s="318" t="s">
        <v>219</v>
      </c>
      <c r="E16" s="318" t="s">
        <v>18</v>
      </c>
      <c r="F16" s="149">
        <v>508</v>
      </c>
      <c r="G16" s="150">
        <v>900</v>
      </c>
      <c r="H16" s="150">
        <f t="shared" si="1"/>
        <v>457200</v>
      </c>
      <c r="I16" s="150">
        <v>1115568</v>
      </c>
      <c r="J16" s="151">
        <f t="shared" si="0"/>
        <v>0.4098360655737705</v>
      </c>
      <c r="K16" s="152" t="s">
        <v>345</v>
      </c>
    </row>
    <row r="17" spans="1:11" ht="12.75" customHeight="1">
      <c r="A17" s="156"/>
      <c r="B17" s="157"/>
      <c r="C17" s="167"/>
      <c r="D17" s="333"/>
      <c r="E17" s="333" t="s">
        <v>606</v>
      </c>
      <c r="F17" s="159"/>
      <c r="G17" s="160"/>
      <c r="H17" s="160">
        <f>SUM(H8:H16)</f>
        <v>6311799.9775</v>
      </c>
      <c r="I17" s="160">
        <f>SUM(I8:I16)</f>
        <v>9316162</v>
      </c>
      <c r="J17" s="161">
        <f t="shared" si="0"/>
        <v>0.6775107579172625</v>
      </c>
      <c r="K17" s="162" t="s">
        <v>400</v>
      </c>
    </row>
    <row r="18" spans="1:11" ht="12.75" customHeight="1">
      <c r="A18" s="146">
        <v>1</v>
      </c>
      <c r="B18" s="147" t="s">
        <v>3</v>
      </c>
      <c r="C18" s="148" t="s">
        <v>81</v>
      </c>
      <c r="D18" s="318" t="s">
        <v>80</v>
      </c>
      <c r="E18" s="318" t="s">
        <v>35</v>
      </c>
      <c r="F18" s="155">
        <v>2869</v>
      </c>
      <c r="G18" s="153">
        <v>256</v>
      </c>
      <c r="H18" s="153">
        <f aca="true" t="shared" si="2" ref="H18:H49">F18*G18</f>
        <v>734464</v>
      </c>
      <c r="I18" s="150">
        <v>734464</v>
      </c>
      <c r="J18" s="168">
        <f t="shared" si="0"/>
        <v>1</v>
      </c>
      <c r="K18" s="152" t="s">
        <v>311</v>
      </c>
    </row>
    <row r="19" spans="1:11" ht="12.75" customHeight="1">
      <c r="A19" s="146">
        <v>1</v>
      </c>
      <c r="B19" s="147" t="s">
        <v>3</v>
      </c>
      <c r="C19" s="148" t="s">
        <v>153</v>
      </c>
      <c r="D19" s="316" t="s">
        <v>154</v>
      </c>
      <c r="E19" s="320" t="s">
        <v>599</v>
      </c>
      <c r="F19" s="155">
        <v>2781</v>
      </c>
      <c r="G19" s="153">
        <v>266</v>
      </c>
      <c r="H19" s="153">
        <f t="shared" si="2"/>
        <v>739746</v>
      </c>
      <c r="I19" s="150">
        <v>739746</v>
      </c>
      <c r="J19" s="168">
        <f t="shared" si="0"/>
        <v>1</v>
      </c>
      <c r="K19" s="152" t="s">
        <v>312</v>
      </c>
    </row>
    <row r="20" spans="1:11" ht="12.75" customHeight="1">
      <c r="A20" s="146">
        <v>1</v>
      </c>
      <c r="B20" s="147" t="s">
        <v>3</v>
      </c>
      <c r="C20" s="148" t="s">
        <v>172</v>
      </c>
      <c r="D20" s="316" t="s">
        <v>170</v>
      </c>
      <c r="E20" s="320" t="s">
        <v>599</v>
      </c>
      <c r="F20" s="169">
        <v>1672</v>
      </c>
      <c r="G20" s="170">
        <v>520</v>
      </c>
      <c r="H20" s="153">
        <f t="shared" si="2"/>
        <v>869440</v>
      </c>
      <c r="I20" s="150">
        <v>869440</v>
      </c>
      <c r="J20" s="168">
        <f t="shared" si="0"/>
        <v>1</v>
      </c>
      <c r="K20" s="152" t="s">
        <v>333</v>
      </c>
    </row>
    <row r="21" spans="1:11" ht="12.75" customHeight="1">
      <c r="A21" s="146">
        <v>1</v>
      </c>
      <c r="B21" s="147"/>
      <c r="C21" s="148" t="s">
        <v>205</v>
      </c>
      <c r="D21" s="316" t="s">
        <v>201</v>
      </c>
      <c r="E21" s="316" t="s">
        <v>35</v>
      </c>
      <c r="F21" s="171">
        <v>1559</v>
      </c>
      <c r="G21" s="172">
        <v>576</v>
      </c>
      <c r="H21" s="153">
        <f t="shared" si="2"/>
        <v>897984</v>
      </c>
      <c r="I21" s="150">
        <v>897984</v>
      </c>
      <c r="J21" s="168">
        <f t="shared" si="0"/>
        <v>1</v>
      </c>
      <c r="K21" s="152" t="s">
        <v>341</v>
      </c>
    </row>
    <row r="22" spans="1:11" ht="12.75" customHeight="1">
      <c r="A22" s="146">
        <v>17</v>
      </c>
      <c r="B22" s="147"/>
      <c r="C22" s="148" t="s">
        <v>228</v>
      </c>
      <c r="D22" s="316" t="s">
        <v>226</v>
      </c>
      <c r="E22" s="316" t="s">
        <v>35</v>
      </c>
      <c r="F22" s="173">
        <v>2550</v>
      </c>
      <c r="G22" s="172">
        <v>296</v>
      </c>
      <c r="H22" s="150">
        <f t="shared" si="2"/>
        <v>754800</v>
      </c>
      <c r="I22" s="150">
        <v>755096</v>
      </c>
      <c r="J22" s="151">
        <f t="shared" si="0"/>
        <v>0.999607996863975</v>
      </c>
      <c r="K22" s="152" t="s">
        <v>346</v>
      </c>
    </row>
    <row r="23" spans="1:11" ht="12.75" customHeight="1">
      <c r="A23" s="146">
        <v>18</v>
      </c>
      <c r="B23" s="147" t="s">
        <v>3</v>
      </c>
      <c r="C23" s="148" t="s">
        <v>127</v>
      </c>
      <c r="D23" s="316" t="s">
        <v>124</v>
      </c>
      <c r="E23" s="316" t="s">
        <v>35</v>
      </c>
      <c r="F23" s="174">
        <v>1834</v>
      </c>
      <c r="G23" s="175">
        <v>456</v>
      </c>
      <c r="H23" s="150">
        <f t="shared" si="2"/>
        <v>836304</v>
      </c>
      <c r="I23" s="150">
        <v>836760</v>
      </c>
      <c r="J23" s="151">
        <f t="shared" si="0"/>
        <v>0.9994550408719346</v>
      </c>
      <c r="K23" s="152" t="s">
        <v>321</v>
      </c>
    </row>
    <row r="24" spans="1:11" ht="12.75" customHeight="1">
      <c r="A24" s="146">
        <v>21</v>
      </c>
      <c r="B24" s="147" t="s">
        <v>3</v>
      </c>
      <c r="C24" s="148" t="s">
        <v>61</v>
      </c>
      <c r="D24" s="334" t="s">
        <v>62</v>
      </c>
      <c r="E24" s="316" t="s">
        <v>35</v>
      </c>
      <c r="F24" s="149">
        <v>1750</v>
      </c>
      <c r="G24" s="153">
        <v>486</v>
      </c>
      <c r="H24" s="150">
        <f t="shared" si="2"/>
        <v>850500</v>
      </c>
      <c r="I24" s="150">
        <v>851958</v>
      </c>
      <c r="J24" s="151">
        <f t="shared" si="0"/>
        <v>0.9982886480319453</v>
      </c>
      <c r="K24" s="152" t="s">
        <v>307</v>
      </c>
    </row>
    <row r="25" spans="1:11" ht="12.75" customHeight="1">
      <c r="A25" s="146">
        <v>23</v>
      </c>
      <c r="B25" s="147" t="s">
        <v>3</v>
      </c>
      <c r="C25" s="148" t="s">
        <v>184</v>
      </c>
      <c r="D25" s="316" t="s">
        <v>180</v>
      </c>
      <c r="E25" s="316" t="s">
        <v>35</v>
      </c>
      <c r="F25" s="176">
        <v>1230</v>
      </c>
      <c r="G25" s="170">
        <v>836</v>
      </c>
      <c r="H25" s="150">
        <f t="shared" si="2"/>
        <v>1028280</v>
      </c>
      <c r="I25" s="150">
        <v>1030788</v>
      </c>
      <c r="J25" s="151">
        <f t="shared" si="0"/>
        <v>0.9975669099756691</v>
      </c>
      <c r="K25" s="152" t="s">
        <v>336</v>
      </c>
    </row>
    <row r="26" spans="1:11" ht="12.75" customHeight="1">
      <c r="A26" s="146">
        <v>23</v>
      </c>
      <c r="B26" s="147"/>
      <c r="C26" s="148" t="s">
        <v>184</v>
      </c>
      <c r="D26" s="316" t="s">
        <v>182</v>
      </c>
      <c r="E26" s="316" t="s">
        <v>35</v>
      </c>
      <c r="F26" s="173">
        <v>1230</v>
      </c>
      <c r="G26" s="172">
        <v>836</v>
      </c>
      <c r="H26" s="150">
        <f t="shared" si="2"/>
        <v>1028280</v>
      </c>
      <c r="I26" s="150">
        <v>1030788</v>
      </c>
      <c r="J26" s="151">
        <f t="shared" si="0"/>
        <v>0.9975669099756691</v>
      </c>
      <c r="K26" s="152" t="s">
        <v>336</v>
      </c>
    </row>
    <row r="27" spans="1:11" ht="12.75" customHeight="1">
      <c r="A27" s="146">
        <v>27</v>
      </c>
      <c r="B27" s="147" t="s">
        <v>3</v>
      </c>
      <c r="C27" s="148" t="s">
        <v>184</v>
      </c>
      <c r="D27" s="316" t="s">
        <v>183</v>
      </c>
      <c r="E27" s="316" t="s">
        <v>35</v>
      </c>
      <c r="F27" s="171">
        <v>1233</v>
      </c>
      <c r="G27" s="177">
        <v>830</v>
      </c>
      <c r="H27" s="150">
        <f t="shared" si="2"/>
        <v>1023390</v>
      </c>
      <c r="I27" s="150">
        <v>1030788</v>
      </c>
      <c r="J27" s="151">
        <f t="shared" si="0"/>
        <v>0.992822966507177</v>
      </c>
      <c r="K27" s="152" t="s">
        <v>336</v>
      </c>
    </row>
    <row r="28" spans="1:11" ht="12.75" customHeight="1">
      <c r="A28" s="146">
        <v>28</v>
      </c>
      <c r="B28" s="147" t="s">
        <v>3</v>
      </c>
      <c r="C28" s="148" t="s">
        <v>84</v>
      </c>
      <c r="D28" s="316" t="s">
        <v>82</v>
      </c>
      <c r="E28" s="316" t="s">
        <v>35</v>
      </c>
      <c r="F28" s="173">
        <v>2760</v>
      </c>
      <c r="G28" s="172">
        <v>266</v>
      </c>
      <c r="H28" s="150">
        <f t="shared" si="2"/>
        <v>734160</v>
      </c>
      <c r="I28" s="150">
        <v>739746</v>
      </c>
      <c r="J28" s="151">
        <f t="shared" si="0"/>
        <v>0.9924487594390508</v>
      </c>
      <c r="K28" s="152" t="s">
        <v>312</v>
      </c>
    </row>
    <row r="29" spans="1:11" ht="12.75" customHeight="1">
      <c r="A29" s="146">
        <v>29</v>
      </c>
      <c r="B29" s="147" t="s">
        <v>3</v>
      </c>
      <c r="C29" s="148" t="s">
        <v>194</v>
      </c>
      <c r="D29" s="316" t="s">
        <v>195</v>
      </c>
      <c r="E29" s="316" t="s">
        <v>35</v>
      </c>
      <c r="F29" s="174">
        <v>2214</v>
      </c>
      <c r="G29" s="178">
        <v>350</v>
      </c>
      <c r="H29" s="150">
        <f t="shared" si="2"/>
        <v>774900</v>
      </c>
      <c r="I29" s="150">
        <v>783552</v>
      </c>
      <c r="J29" s="151">
        <f t="shared" si="0"/>
        <v>0.9889579759862779</v>
      </c>
      <c r="K29" s="152" t="s">
        <v>339</v>
      </c>
    </row>
    <row r="30" spans="1:11" ht="12.75" customHeight="1">
      <c r="A30" s="146">
        <v>32</v>
      </c>
      <c r="B30" s="147" t="s">
        <v>3</v>
      </c>
      <c r="C30" s="148" t="s">
        <v>55</v>
      </c>
      <c r="D30" s="316" t="s">
        <v>54</v>
      </c>
      <c r="E30" s="316" t="s">
        <v>35</v>
      </c>
      <c r="F30" s="179">
        <v>2833</v>
      </c>
      <c r="G30" s="150">
        <v>250</v>
      </c>
      <c r="H30" s="150">
        <f t="shared" si="2"/>
        <v>708250</v>
      </c>
      <c r="I30" s="150">
        <v>736580</v>
      </c>
      <c r="J30" s="180">
        <f t="shared" si="0"/>
        <v>0.9615384615384616</v>
      </c>
      <c r="K30" s="152" t="s">
        <v>304</v>
      </c>
    </row>
    <row r="31" spans="1:11" ht="12.75" customHeight="1">
      <c r="A31" s="146">
        <v>37</v>
      </c>
      <c r="B31" s="147" t="s">
        <v>3</v>
      </c>
      <c r="C31" s="148" t="s">
        <v>70</v>
      </c>
      <c r="D31" s="318" t="s">
        <v>68</v>
      </c>
      <c r="E31" s="318" t="s">
        <v>35</v>
      </c>
      <c r="F31" s="149">
        <v>1940</v>
      </c>
      <c r="G31" s="150">
        <v>388</v>
      </c>
      <c r="H31" s="150">
        <f t="shared" si="2"/>
        <v>752720</v>
      </c>
      <c r="I31" s="150">
        <v>801996</v>
      </c>
      <c r="J31" s="151">
        <f t="shared" si="0"/>
        <v>0.9385582970488631</v>
      </c>
      <c r="K31" s="152" t="s">
        <v>309</v>
      </c>
    </row>
    <row r="32" spans="1:11" ht="12.75" customHeight="1">
      <c r="A32" s="146">
        <v>39</v>
      </c>
      <c r="B32" s="147" t="s">
        <v>3</v>
      </c>
      <c r="C32" s="148" t="s">
        <v>50</v>
      </c>
      <c r="D32" s="316" t="s">
        <v>47</v>
      </c>
      <c r="E32" s="316" t="s">
        <v>35</v>
      </c>
      <c r="F32" s="149">
        <v>1836</v>
      </c>
      <c r="G32" s="153">
        <v>410</v>
      </c>
      <c r="H32" s="150">
        <f t="shared" si="2"/>
        <v>752760</v>
      </c>
      <c r="I32" s="150">
        <v>813440</v>
      </c>
      <c r="J32" s="151">
        <f t="shared" si="0"/>
        <v>0.9254032258064516</v>
      </c>
      <c r="K32" s="152" t="s">
        <v>302</v>
      </c>
    </row>
    <row r="33" spans="1:11" ht="12.75" customHeight="1">
      <c r="A33" s="146">
        <v>42</v>
      </c>
      <c r="B33" s="147" t="s">
        <v>3</v>
      </c>
      <c r="C33" s="148" t="s">
        <v>67</v>
      </c>
      <c r="D33" s="316" t="s">
        <v>65</v>
      </c>
      <c r="E33" s="318" t="s">
        <v>35</v>
      </c>
      <c r="F33" s="181">
        <v>2300</v>
      </c>
      <c r="G33" s="153">
        <v>304</v>
      </c>
      <c r="H33" s="150">
        <f t="shared" si="2"/>
        <v>699200</v>
      </c>
      <c r="I33" s="150">
        <v>759088</v>
      </c>
      <c r="J33" s="151">
        <f t="shared" si="0"/>
        <v>0.92110532639167</v>
      </c>
      <c r="K33" s="152" t="s">
        <v>308</v>
      </c>
    </row>
    <row r="34" spans="1:11" ht="12.75" customHeight="1">
      <c r="A34" s="146">
        <v>44</v>
      </c>
      <c r="B34" s="147" t="s">
        <v>3</v>
      </c>
      <c r="C34" s="148" t="s">
        <v>100</v>
      </c>
      <c r="D34" s="316" t="s">
        <v>99</v>
      </c>
      <c r="E34" s="316" t="s">
        <v>35</v>
      </c>
      <c r="F34" s="176">
        <v>2900</v>
      </c>
      <c r="G34" s="170">
        <v>228</v>
      </c>
      <c r="H34" s="182">
        <f t="shared" si="2"/>
        <v>661200</v>
      </c>
      <c r="I34" s="150">
        <v>720252</v>
      </c>
      <c r="J34" s="151">
        <f aca="true" t="shared" si="3" ref="J34:J65">H34/I34</f>
        <v>0.9180120291231403</v>
      </c>
      <c r="K34" s="152" t="s">
        <v>316</v>
      </c>
    </row>
    <row r="35" spans="1:11" ht="12.75" customHeight="1">
      <c r="A35" s="146">
        <v>46</v>
      </c>
      <c r="B35" s="147" t="s">
        <v>3</v>
      </c>
      <c r="C35" s="148" t="s">
        <v>128</v>
      </c>
      <c r="D35" s="316" t="s">
        <v>130</v>
      </c>
      <c r="E35" s="316" t="s">
        <v>35</v>
      </c>
      <c r="F35" s="181">
        <v>1700</v>
      </c>
      <c r="G35" s="150">
        <v>450</v>
      </c>
      <c r="H35" s="150">
        <f t="shared" si="2"/>
        <v>765000</v>
      </c>
      <c r="I35" s="183">
        <v>837682</v>
      </c>
      <c r="J35" s="180">
        <f t="shared" si="3"/>
        <v>0.9132343777232887</v>
      </c>
      <c r="K35" s="152" t="s">
        <v>322</v>
      </c>
    </row>
    <row r="36" spans="1:11" ht="12.75" customHeight="1">
      <c r="A36" s="146">
        <v>48</v>
      </c>
      <c r="B36" s="147" t="s">
        <v>3</v>
      </c>
      <c r="C36" s="148" t="s">
        <v>131</v>
      </c>
      <c r="D36" s="316" t="s">
        <v>133</v>
      </c>
      <c r="E36" s="316" t="s">
        <v>35</v>
      </c>
      <c r="F36" s="171">
        <v>1871</v>
      </c>
      <c r="G36" s="177">
        <v>400</v>
      </c>
      <c r="H36" s="177">
        <f t="shared" si="2"/>
        <v>748400</v>
      </c>
      <c r="I36" s="183">
        <v>830724</v>
      </c>
      <c r="J36" s="151">
        <f t="shared" si="3"/>
        <v>0.9009009009009009</v>
      </c>
      <c r="K36" s="152" t="s">
        <v>323</v>
      </c>
    </row>
    <row r="37" spans="1:11" ht="12.75" customHeight="1">
      <c r="A37" s="146">
        <v>57</v>
      </c>
      <c r="B37" s="147"/>
      <c r="C37" s="148" t="s">
        <v>135</v>
      </c>
      <c r="D37" s="316" t="s">
        <v>139</v>
      </c>
      <c r="E37" s="316" t="s">
        <v>35</v>
      </c>
      <c r="F37" s="174">
        <v>1477</v>
      </c>
      <c r="G37" s="175">
        <v>508</v>
      </c>
      <c r="H37" s="178">
        <f t="shared" si="2"/>
        <v>750316</v>
      </c>
      <c r="I37" s="150">
        <v>863092</v>
      </c>
      <c r="J37" s="151">
        <f t="shared" si="3"/>
        <v>0.8693349028840495</v>
      </c>
      <c r="K37" s="152" t="s">
        <v>324</v>
      </c>
    </row>
    <row r="38" spans="1:11" ht="12.75" customHeight="1">
      <c r="A38" s="146">
        <v>64</v>
      </c>
      <c r="B38" s="147" t="s">
        <v>3</v>
      </c>
      <c r="C38" s="148" t="s">
        <v>205</v>
      </c>
      <c r="D38" s="316" t="s">
        <v>202</v>
      </c>
      <c r="E38" s="316" t="s">
        <v>35</v>
      </c>
      <c r="F38" s="149">
        <v>1500</v>
      </c>
      <c r="G38" s="150">
        <v>500</v>
      </c>
      <c r="H38" s="150">
        <f t="shared" si="2"/>
        <v>750000</v>
      </c>
      <c r="I38" s="150">
        <v>897984</v>
      </c>
      <c r="J38" s="151">
        <f t="shared" si="3"/>
        <v>0.8352041907205474</v>
      </c>
      <c r="K38" s="152" t="s">
        <v>341</v>
      </c>
    </row>
    <row r="39" spans="1:11" ht="12.75" customHeight="1">
      <c r="A39" s="146">
        <v>66</v>
      </c>
      <c r="B39" s="147"/>
      <c r="C39" s="148" t="s">
        <v>236</v>
      </c>
      <c r="D39" s="316" t="s">
        <v>234</v>
      </c>
      <c r="E39" s="316" t="s">
        <v>35</v>
      </c>
      <c r="F39" s="149">
        <v>1700</v>
      </c>
      <c r="G39" s="150">
        <v>400</v>
      </c>
      <c r="H39" s="150">
        <f t="shared" si="2"/>
        <v>680000</v>
      </c>
      <c r="I39" s="150">
        <v>831790</v>
      </c>
      <c r="J39" s="151">
        <f t="shared" si="3"/>
        <v>0.8175140359946621</v>
      </c>
      <c r="K39" s="152" t="s">
        <v>348</v>
      </c>
    </row>
    <row r="40" spans="1:11" ht="12.75" customHeight="1">
      <c r="A40" s="146">
        <v>69</v>
      </c>
      <c r="B40" s="147" t="s">
        <v>3</v>
      </c>
      <c r="C40" s="148" t="s">
        <v>89</v>
      </c>
      <c r="D40" s="316" t="s">
        <v>86</v>
      </c>
      <c r="E40" s="316" t="s">
        <v>35</v>
      </c>
      <c r="F40" s="155">
        <v>1718</v>
      </c>
      <c r="G40" s="150">
        <v>400</v>
      </c>
      <c r="H40" s="150">
        <f t="shared" si="2"/>
        <v>687200</v>
      </c>
      <c r="I40" s="150">
        <v>859000</v>
      </c>
      <c r="J40" s="151">
        <f t="shared" si="3"/>
        <v>0.8</v>
      </c>
      <c r="K40" s="152" t="s">
        <v>313</v>
      </c>
    </row>
    <row r="41" spans="1:11" ht="12.75" customHeight="1">
      <c r="A41" s="146">
        <v>71</v>
      </c>
      <c r="B41" s="147" t="s">
        <v>3</v>
      </c>
      <c r="C41" s="148" t="s">
        <v>60</v>
      </c>
      <c r="D41" s="316" t="s">
        <v>58</v>
      </c>
      <c r="E41" s="316" t="s">
        <v>35</v>
      </c>
      <c r="F41" s="165">
        <v>1629</v>
      </c>
      <c r="G41" s="184">
        <v>394</v>
      </c>
      <c r="H41" s="150">
        <f t="shared" si="2"/>
        <v>641826</v>
      </c>
      <c r="I41" s="150">
        <v>804942</v>
      </c>
      <c r="J41" s="151">
        <f t="shared" si="3"/>
        <v>0.7973568281938326</v>
      </c>
      <c r="K41" s="152" t="s">
        <v>306</v>
      </c>
    </row>
    <row r="42" spans="1:11" ht="12.75" customHeight="1">
      <c r="A42" s="146">
        <v>72</v>
      </c>
      <c r="B42" s="147" t="s">
        <v>3</v>
      </c>
      <c r="C42" s="148" t="s">
        <v>232</v>
      </c>
      <c r="D42" s="316" t="s">
        <v>230</v>
      </c>
      <c r="E42" s="316" t="s">
        <v>35</v>
      </c>
      <c r="F42" s="149">
        <v>1296</v>
      </c>
      <c r="G42" s="153">
        <v>524</v>
      </c>
      <c r="H42" s="150">
        <f t="shared" si="2"/>
        <v>679104</v>
      </c>
      <c r="I42" s="150">
        <v>871412</v>
      </c>
      <c r="J42" s="151">
        <f t="shared" si="3"/>
        <v>0.7793144918821407</v>
      </c>
      <c r="K42" s="152" t="s">
        <v>347</v>
      </c>
    </row>
    <row r="43" spans="1:11" ht="12.75" customHeight="1">
      <c r="A43" s="146">
        <v>75</v>
      </c>
      <c r="B43" s="147" t="s">
        <v>3</v>
      </c>
      <c r="C43" s="148" t="s">
        <v>191</v>
      </c>
      <c r="D43" s="316" t="s">
        <v>192</v>
      </c>
      <c r="E43" s="316" t="s">
        <v>35</v>
      </c>
      <c r="F43" s="149">
        <v>2000</v>
      </c>
      <c r="G43" s="150">
        <v>300</v>
      </c>
      <c r="H43" s="150">
        <f t="shared" si="2"/>
        <v>600000</v>
      </c>
      <c r="I43" s="150">
        <v>810020</v>
      </c>
      <c r="J43" s="151">
        <f t="shared" si="3"/>
        <v>0.7407224512974988</v>
      </c>
      <c r="K43" s="152" t="s">
        <v>338</v>
      </c>
    </row>
    <row r="44" spans="1:11" ht="12.75" customHeight="1">
      <c r="A44" s="146">
        <v>80</v>
      </c>
      <c r="B44" s="147" t="s">
        <v>3</v>
      </c>
      <c r="C44" s="148" t="s">
        <v>23</v>
      </c>
      <c r="D44" s="316" t="s">
        <v>31</v>
      </c>
      <c r="E44" s="316" t="s">
        <v>35</v>
      </c>
      <c r="F44" s="185">
        <v>811</v>
      </c>
      <c r="G44" s="166">
        <v>1000</v>
      </c>
      <c r="H44" s="150">
        <f t="shared" si="2"/>
        <v>811000</v>
      </c>
      <c r="I44" s="150">
        <v>1125668</v>
      </c>
      <c r="J44" s="151">
        <f t="shared" si="3"/>
        <v>0.7204610951008645</v>
      </c>
      <c r="K44" s="152" t="s">
        <v>298</v>
      </c>
    </row>
    <row r="45" spans="1:11" ht="12.75" customHeight="1">
      <c r="A45" s="146">
        <v>84</v>
      </c>
      <c r="B45" s="147" t="s">
        <v>3</v>
      </c>
      <c r="C45" s="148" t="s">
        <v>145</v>
      </c>
      <c r="D45" s="316" t="s">
        <v>146</v>
      </c>
      <c r="E45" s="316" t="s">
        <v>35</v>
      </c>
      <c r="F45" s="149">
        <v>980</v>
      </c>
      <c r="G45" s="150">
        <v>750</v>
      </c>
      <c r="H45" s="150">
        <f t="shared" si="2"/>
        <v>735000</v>
      </c>
      <c r="I45" s="150">
        <v>1037850</v>
      </c>
      <c r="J45" s="151">
        <f t="shared" si="3"/>
        <v>0.7081948258418846</v>
      </c>
      <c r="K45" s="152" t="s">
        <v>326</v>
      </c>
    </row>
    <row r="46" spans="1:11" ht="12.75" customHeight="1">
      <c r="A46" s="146">
        <v>85</v>
      </c>
      <c r="B46" s="147" t="s">
        <v>3</v>
      </c>
      <c r="C46" s="148" t="s">
        <v>145</v>
      </c>
      <c r="D46" s="316" t="s">
        <v>148</v>
      </c>
      <c r="E46" s="316" t="s">
        <v>35</v>
      </c>
      <c r="F46" s="149">
        <v>860</v>
      </c>
      <c r="G46" s="153">
        <v>850</v>
      </c>
      <c r="H46" s="182">
        <f t="shared" si="2"/>
        <v>731000</v>
      </c>
      <c r="I46" s="150">
        <v>1037850</v>
      </c>
      <c r="J46" s="151">
        <f t="shared" si="3"/>
        <v>0.7043407043407044</v>
      </c>
      <c r="K46" s="152" t="s">
        <v>326</v>
      </c>
    </row>
    <row r="47" spans="1:11" ht="12.75" customHeight="1">
      <c r="A47" s="146">
        <v>90</v>
      </c>
      <c r="B47" s="147" t="s">
        <v>3</v>
      </c>
      <c r="C47" s="148" t="s">
        <v>46</v>
      </c>
      <c r="D47" s="316" t="s">
        <v>45</v>
      </c>
      <c r="E47" s="316" t="s">
        <v>35</v>
      </c>
      <c r="F47" s="149">
        <v>1650</v>
      </c>
      <c r="G47" s="153">
        <v>320</v>
      </c>
      <c r="H47" s="182">
        <f t="shared" si="2"/>
        <v>528000</v>
      </c>
      <c r="I47" s="150">
        <v>767360</v>
      </c>
      <c r="J47" s="151">
        <f t="shared" si="3"/>
        <v>0.6880733944954128</v>
      </c>
      <c r="K47" s="152" t="s">
        <v>404</v>
      </c>
    </row>
    <row r="48" spans="1:11" ht="12.75" customHeight="1">
      <c r="A48" s="146">
        <v>97</v>
      </c>
      <c r="B48" s="147" t="s">
        <v>406</v>
      </c>
      <c r="C48" s="148" t="s">
        <v>168</v>
      </c>
      <c r="D48" s="316" t="s">
        <v>169</v>
      </c>
      <c r="E48" s="316" t="s">
        <v>35</v>
      </c>
      <c r="F48" s="186">
        <v>1227.096</v>
      </c>
      <c r="G48" s="150">
        <v>500</v>
      </c>
      <c r="H48" s="182">
        <f t="shared" si="2"/>
        <v>613548</v>
      </c>
      <c r="I48" s="150">
        <v>944388</v>
      </c>
      <c r="J48" s="151">
        <f t="shared" si="3"/>
        <v>0.6496778866313422</v>
      </c>
      <c r="K48" s="152" t="s">
        <v>516</v>
      </c>
    </row>
    <row r="49" spans="1:11" ht="12.75" customHeight="1">
      <c r="A49" s="146">
        <v>98</v>
      </c>
      <c r="B49" s="147" t="s">
        <v>406</v>
      </c>
      <c r="C49" s="148" t="s">
        <v>163</v>
      </c>
      <c r="D49" s="316" t="s">
        <v>161</v>
      </c>
      <c r="E49" s="316" t="s">
        <v>35</v>
      </c>
      <c r="F49" s="149">
        <v>3456</v>
      </c>
      <c r="G49" s="150">
        <v>130</v>
      </c>
      <c r="H49" s="182">
        <f t="shared" si="2"/>
        <v>449280</v>
      </c>
      <c r="I49" s="150">
        <v>694734</v>
      </c>
      <c r="J49" s="151">
        <f t="shared" si="3"/>
        <v>0.6466935546554509</v>
      </c>
      <c r="K49" s="152" t="s">
        <v>517</v>
      </c>
    </row>
    <row r="50" spans="1:11" ht="12.75" customHeight="1">
      <c r="A50" s="146">
        <v>102</v>
      </c>
      <c r="B50" s="147" t="s">
        <v>406</v>
      </c>
      <c r="C50" s="154" t="s">
        <v>199</v>
      </c>
      <c r="D50" s="316" t="s">
        <v>196</v>
      </c>
      <c r="E50" s="316" t="s">
        <v>35</v>
      </c>
      <c r="F50" s="149">
        <v>1260</v>
      </c>
      <c r="G50" s="150">
        <v>500</v>
      </c>
      <c r="H50" s="182">
        <f aca="true" t="shared" si="4" ref="H50:H74">F50*G50</f>
        <v>630000</v>
      </c>
      <c r="I50" s="150">
        <v>1007250</v>
      </c>
      <c r="J50" s="151">
        <f t="shared" si="3"/>
        <v>0.6254653760238272</v>
      </c>
      <c r="K50" s="152" t="s">
        <v>518</v>
      </c>
    </row>
    <row r="51" spans="1:11" ht="12.75" customHeight="1">
      <c r="A51" s="146">
        <v>117</v>
      </c>
      <c r="B51" s="147" t="s">
        <v>406</v>
      </c>
      <c r="C51" s="148" t="s">
        <v>160</v>
      </c>
      <c r="D51" s="316" t="s">
        <v>158</v>
      </c>
      <c r="E51" s="316" t="s">
        <v>35</v>
      </c>
      <c r="F51" s="149">
        <v>1944</v>
      </c>
      <c r="G51" s="150">
        <v>200</v>
      </c>
      <c r="H51" s="182">
        <f t="shared" si="4"/>
        <v>388800</v>
      </c>
      <c r="I51" s="150">
        <v>743636</v>
      </c>
      <c r="J51" s="151">
        <f t="shared" si="3"/>
        <v>0.5228364414848125</v>
      </c>
      <c r="K51" s="152" t="s">
        <v>519</v>
      </c>
    </row>
    <row r="52" spans="1:11" ht="12.75" customHeight="1">
      <c r="A52" s="146">
        <v>123</v>
      </c>
      <c r="B52" s="147" t="s">
        <v>406</v>
      </c>
      <c r="C52" s="187" t="s">
        <v>179</v>
      </c>
      <c r="D52" s="316" t="s">
        <v>178</v>
      </c>
      <c r="E52" s="316" t="s">
        <v>35</v>
      </c>
      <c r="F52" s="149">
        <v>1080</v>
      </c>
      <c r="G52" s="150">
        <v>450</v>
      </c>
      <c r="H52" s="182">
        <f t="shared" si="4"/>
        <v>486000</v>
      </c>
      <c r="I52" s="150">
        <v>975018</v>
      </c>
      <c r="J52" s="151">
        <f t="shared" si="3"/>
        <v>0.49845233626456126</v>
      </c>
      <c r="K52" s="152" t="s">
        <v>520</v>
      </c>
    </row>
    <row r="53" spans="1:11" ht="12.75" customHeight="1">
      <c r="A53" s="146">
        <v>131</v>
      </c>
      <c r="B53" s="147" t="s">
        <v>406</v>
      </c>
      <c r="C53" s="187" t="s">
        <v>173</v>
      </c>
      <c r="D53" s="316" t="s">
        <v>174</v>
      </c>
      <c r="E53" s="316" t="s">
        <v>35</v>
      </c>
      <c r="F53" s="149">
        <v>1040</v>
      </c>
      <c r="G53" s="150">
        <v>400</v>
      </c>
      <c r="H53" s="182">
        <f t="shared" si="4"/>
        <v>416000</v>
      </c>
      <c r="I53" s="150">
        <v>919584</v>
      </c>
      <c r="J53" s="151">
        <f t="shared" si="3"/>
        <v>0.45237846678498106</v>
      </c>
      <c r="K53" s="152" t="s">
        <v>521</v>
      </c>
    </row>
    <row r="54" spans="1:11" ht="12.75" customHeight="1">
      <c r="A54" s="146">
        <v>133</v>
      </c>
      <c r="B54" s="147" t="s">
        <v>406</v>
      </c>
      <c r="C54" s="187" t="s">
        <v>135</v>
      </c>
      <c r="D54" s="316" t="s">
        <v>136</v>
      </c>
      <c r="E54" s="316" t="s">
        <v>35</v>
      </c>
      <c r="F54" s="149">
        <v>1245</v>
      </c>
      <c r="G54" s="150">
        <v>300</v>
      </c>
      <c r="H54" s="182">
        <f t="shared" si="4"/>
        <v>373500</v>
      </c>
      <c r="I54" s="150">
        <v>863092</v>
      </c>
      <c r="J54" s="151">
        <f t="shared" si="3"/>
        <v>0.4327464511315132</v>
      </c>
      <c r="K54" s="152" t="s">
        <v>522</v>
      </c>
    </row>
    <row r="55" spans="1:11" ht="12.75" customHeight="1">
      <c r="A55" s="146">
        <v>138</v>
      </c>
      <c r="B55" s="147" t="s">
        <v>406</v>
      </c>
      <c r="C55" s="187" t="s">
        <v>209</v>
      </c>
      <c r="D55" s="316" t="s">
        <v>208</v>
      </c>
      <c r="E55" s="316" t="s">
        <v>35</v>
      </c>
      <c r="F55" s="149">
        <v>1993.14</v>
      </c>
      <c r="G55" s="150">
        <v>140</v>
      </c>
      <c r="H55" s="182">
        <f t="shared" si="4"/>
        <v>279039.60000000003</v>
      </c>
      <c r="I55" s="150">
        <v>734464</v>
      </c>
      <c r="J55" s="151">
        <f t="shared" si="3"/>
        <v>0.3799227736144999</v>
      </c>
      <c r="K55" s="152" t="s">
        <v>523</v>
      </c>
    </row>
    <row r="56" spans="1:11" ht="12.75" customHeight="1">
      <c r="A56" s="146">
        <v>139</v>
      </c>
      <c r="B56" s="147" t="s">
        <v>406</v>
      </c>
      <c r="C56" s="187" t="s">
        <v>51</v>
      </c>
      <c r="D56" s="335" t="s">
        <v>52</v>
      </c>
      <c r="E56" s="316" t="s">
        <v>35</v>
      </c>
      <c r="F56" s="165">
        <v>892.8</v>
      </c>
      <c r="G56" s="166">
        <v>300</v>
      </c>
      <c r="H56" s="182">
        <f t="shared" si="4"/>
        <v>267840</v>
      </c>
      <c r="I56" s="150">
        <v>761068</v>
      </c>
      <c r="J56" s="151">
        <f t="shared" si="3"/>
        <v>0.3519265032822297</v>
      </c>
      <c r="K56" s="152" t="s">
        <v>524</v>
      </c>
    </row>
    <row r="57" spans="1:11" ht="12.75" customHeight="1">
      <c r="A57" s="146">
        <v>140</v>
      </c>
      <c r="B57" s="147" t="s">
        <v>406</v>
      </c>
      <c r="C57" s="187" t="s">
        <v>142</v>
      </c>
      <c r="D57" s="316" t="s">
        <v>144</v>
      </c>
      <c r="E57" s="316" t="s">
        <v>35</v>
      </c>
      <c r="F57" s="149">
        <v>1026</v>
      </c>
      <c r="G57" s="150">
        <v>260</v>
      </c>
      <c r="H57" s="182">
        <f t="shared" si="4"/>
        <v>266760</v>
      </c>
      <c r="I57" s="150">
        <v>771456</v>
      </c>
      <c r="J57" s="151">
        <f t="shared" si="3"/>
        <v>0.34578770532603287</v>
      </c>
      <c r="K57" s="152" t="s">
        <v>525</v>
      </c>
    </row>
    <row r="58" spans="1:11" ht="12.75" customHeight="1">
      <c r="A58" s="146">
        <v>143</v>
      </c>
      <c r="B58" s="147" t="s">
        <v>406</v>
      </c>
      <c r="C58" s="187" t="s">
        <v>217</v>
      </c>
      <c r="D58" s="316" t="s">
        <v>214</v>
      </c>
      <c r="E58" s="316" t="s">
        <v>35</v>
      </c>
      <c r="F58" s="149">
        <v>486</v>
      </c>
      <c r="G58" s="150">
        <v>700</v>
      </c>
      <c r="H58" s="182">
        <f t="shared" si="4"/>
        <v>340200</v>
      </c>
      <c r="I58" s="150">
        <v>1073640</v>
      </c>
      <c r="J58" s="151">
        <f t="shared" si="3"/>
        <v>0.3168659885995306</v>
      </c>
      <c r="K58" s="152" t="s">
        <v>526</v>
      </c>
    </row>
    <row r="59" spans="1:11" ht="12.75" customHeight="1">
      <c r="A59" s="146">
        <v>145</v>
      </c>
      <c r="B59" s="147" t="s">
        <v>406</v>
      </c>
      <c r="C59" s="187" t="s">
        <v>39</v>
      </c>
      <c r="D59" s="336" t="s">
        <v>43</v>
      </c>
      <c r="E59" s="316" t="s">
        <v>35</v>
      </c>
      <c r="F59" s="149">
        <v>1172</v>
      </c>
      <c r="G59" s="150">
        <v>210</v>
      </c>
      <c r="H59" s="182">
        <f t="shared" si="4"/>
        <v>246120</v>
      </c>
      <c r="I59" s="150">
        <v>788798</v>
      </c>
      <c r="J59" s="151">
        <f t="shared" si="3"/>
        <v>0.3120190467014369</v>
      </c>
      <c r="K59" s="152" t="s">
        <v>527</v>
      </c>
    </row>
    <row r="60" spans="1:11" ht="12.75" customHeight="1">
      <c r="A60" s="146">
        <v>146</v>
      </c>
      <c r="B60" s="147" t="s">
        <v>406</v>
      </c>
      <c r="C60" s="187" t="s">
        <v>199</v>
      </c>
      <c r="D60" s="316" t="s">
        <v>197</v>
      </c>
      <c r="E60" s="316" t="s">
        <v>35</v>
      </c>
      <c r="F60" s="149">
        <v>650</v>
      </c>
      <c r="G60" s="150">
        <v>480</v>
      </c>
      <c r="H60" s="182">
        <f t="shared" si="4"/>
        <v>312000</v>
      </c>
      <c r="I60" s="150">
        <v>1007250</v>
      </c>
      <c r="J60" s="151">
        <f t="shared" si="3"/>
        <v>0.3097542814594192</v>
      </c>
      <c r="K60" s="152" t="s">
        <v>518</v>
      </c>
    </row>
    <row r="61" spans="1:11" ht="12.75" customHeight="1">
      <c r="A61" s="146">
        <v>149</v>
      </c>
      <c r="B61" s="147" t="s">
        <v>406</v>
      </c>
      <c r="C61" s="187" t="s">
        <v>171</v>
      </c>
      <c r="D61" s="316" t="s">
        <v>186</v>
      </c>
      <c r="E61" s="316" t="s">
        <v>35</v>
      </c>
      <c r="F61" s="149">
        <v>450</v>
      </c>
      <c r="G61" s="150">
        <v>600</v>
      </c>
      <c r="H61" s="182">
        <f t="shared" si="4"/>
        <v>270000</v>
      </c>
      <c r="I61" s="150">
        <v>1012800</v>
      </c>
      <c r="J61" s="151">
        <f t="shared" si="3"/>
        <v>0.2665876777251185</v>
      </c>
      <c r="K61" s="152" t="s">
        <v>528</v>
      </c>
    </row>
    <row r="62" spans="1:11" ht="12.75" customHeight="1">
      <c r="A62" s="146">
        <v>157</v>
      </c>
      <c r="B62" s="147" t="s">
        <v>406</v>
      </c>
      <c r="C62" s="187" t="s">
        <v>155</v>
      </c>
      <c r="D62" s="316" t="s">
        <v>157</v>
      </c>
      <c r="E62" s="316" t="s">
        <v>35</v>
      </c>
      <c r="F62" s="149">
        <v>225.9</v>
      </c>
      <c r="G62" s="150">
        <v>350</v>
      </c>
      <c r="H62" s="182">
        <f t="shared" si="4"/>
        <v>79065</v>
      </c>
      <c r="I62" s="150">
        <v>798000</v>
      </c>
      <c r="J62" s="151">
        <f t="shared" si="3"/>
        <v>0.09907894736842106</v>
      </c>
      <c r="K62" s="152" t="s">
        <v>529</v>
      </c>
    </row>
    <row r="63" spans="1:11" ht="12.75" customHeight="1">
      <c r="A63" s="146">
        <v>1</v>
      </c>
      <c r="B63" s="147" t="s">
        <v>406</v>
      </c>
      <c r="C63" s="187" t="s">
        <v>77</v>
      </c>
      <c r="D63" s="316" t="s">
        <v>76</v>
      </c>
      <c r="E63" s="316" t="s">
        <v>20</v>
      </c>
      <c r="F63" s="155">
        <v>1345</v>
      </c>
      <c r="G63" s="153">
        <v>724</v>
      </c>
      <c r="H63" s="170">
        <f t="shared" si="4"/>
        <v>973780</v>
      </c>
      <c r="I63" s="150">
        <v>973780</v>
      </c>
      <c r="J63" s="168">
        <f t="shared" si="3"/>
        <v>1</v>
      </c>
      <c r="K63" s="152" t="s">
        <v>530</v>
      </c>
    </row>
    <row r="64" spans="1:11" ht="12.75" customHeight="1">
      <c r="A64" s="146">
        <v>1</v>
      </c>
      <c r="B64" s="147"/>
      <c r="C64" s="187" t="s">
        <v>89</v>
      </c>
      <c r="D64" s="316" t="s">
        <v>87</v>
      </c>
      <c r="E64" s="316" t="s">
        <v>20</v>
      </c>
      <c r="F64" s="155">
        <v>1718</v>
      </c>
      <c r="G64" s="153">
        <v>500</v>
      </c>
      <c r="H64" s="170">
        <f t="shared" si="4"/>
        <v>859000</v>
      </c>
      <c r="I64" s="150">
        <v>859000</v>
      </c>
      <c r="J64" s="168">
        <f t="shared" si="3"/>
        <v>1</v>
      </c>
      <c r="K64" s="152" t="s">
        <v>531</v>
      </c>
    </row>
    <row r="65" spans="1:11" ht="12.75" customHeight="1">
      <c r="A65" s="146">
        <v>18</v>
      </c>
      <c r="B65" s="147" t="s">
        <v>406</v>
      </c>
      <c r="C65" s="187" t="s">
        <v>239</v>
      </c>
      <c r="D65" s="316" t="s">
        <v>238</v>
      </c>
      <c r="E65" s="316" t="s">
        <v>20</v>
      </c>
      <c r="F65" s="149">
        <v>2050</v>
      </c>
      <c r="G65" s="153">
        <v>392</v>
      </c>
      <c r="H65" s="182">
        <f t="shared" si="4"/>
        <v>803600</v>
      </c>
      <c r="I65" s="150">
        <v>803992</v>
      </c>
      <c r="J65" s="151">
        <f t="shared" si="3"/>
        <v>0.999512432959532</v>
      </c>
      <c r="K65" s="152" t="s">
        <v>535</v>
      </c>
    </row>
    <row r="66" spans="1:11" ht="12.75" customHeight="1">
      <c r="A66" s="146">
        <v>33</v>
      </c>
      <c r="B66" s="147"/>
      <c r="C66" s="187" t="s">
        <v>126</v>
      </c>
      <c r="D66" s="316" t="s">
        <v>122</v>
      </c>
      <c r="E66" s="316" t="s">
        <v>20</v>
      </c>
      <c r="F66" s="149">
        <v>1125</v>
      </c>
      <c r="G66" s="153">
        <v>912</v>
      </c>
      <c r="H66" s="182">
        <f t="shared" si="4"/>
        <v>1026000</v>
      </c>
      <c r="I66" s="150">
        <v>1069776</v>
      </c>
      <c r="J66" s="151">
        <f aca="true" t="shared" si="5" ref="J66:J97">H66/I66</f>
        <v>0.959079283887468</v>
      </c>
      <c r="K66" s="152" t="s">
        <v>536</v>
      </c>
    </row>
    <row r="67" spans="1:11" ht="12.75" customHeight="1">
      <c r="A67" s="146">
        <v>35</v>
      </c>
      <c r="B67" s="147"/>
      <c r="C67" s="187" t="s">
        <v>90</v>
      </c>
      <c r="D67" s="316" t="s">
        <v>93</v>
      </c>
      <c r="E67" s="316" t="s">
        <v>20</v>
      </c>
      <c r="F67" s="149">
        <v>3708</v>
      </c>
      <c r="G67" s="153">
        <v>178</v>
      </c>
      <c r="H67" s="182">
        <f t="shared" si="4"/>
        <v>660024</v>
      </c>
      <c r="I67" s="150">
        <v>694734</v>
      </c>
      <c r="J67" s="151">
        <f t="shared" si="5"/>
        <v>0.9500384319754035</v>
      </c>
      <c r="K67" s="152" t="s">
        <v>517</v>
      </c>
    </row>
    <row r="68" spans="1:11" ht="12.75" customHeight="1">
      <c r="A68" s="146">
        <v>41</v>
      </c>
      <c r="B68" s="147" t="s">
        <v>406</v>
      </c>
      <c r="C68" s="187" t="s">
        <v>105</v>
      </c>
      <c r="D68" s="316" t="s">
        <v>102</v>
      </c>
      <c r="E68" s="316" t="s">
        <v>20</v>
      </c>
      <c r="F68" s="149">
        <v>2070</v>
      </c>
      <c r="G68" s="153">
        <v>348</v>
      </c>
      <c r="H68" s="182">
        <f t="shared" si="4"/>
        <v>720360</v>
      </c>
      <c r="I68" s="150">
        <v>781608</v>
      </c>
      <c r="J68" s="151">
        <f t="shared" si="5"/>
        <v>0.9216384683882458</v>
      </c>
      <c r="K68" s="152" t="s">
        <v>537</v>
      </c>
    </row>
    <row r="69" spans="1:11" ht="12.75" customHeight="1">
      <c r="A69" s="146">
        <v>53</v>
      </c>
      <c r="B69" s="147"/>
      <c r="C69" s="187" t="s">
        <v>9</v>
      </c>
      <c r="D69" s="316" t="s">
        <v>15</v>
      </c>
      <c r="E69" s="316" t="s">
        <v>20</v>
      </c>
      <c r="F69" s="149">
        <v>1388</v>
      </c>
      <c r="G69" s="150">
        <v>600</v>
      </c>
      <c r="H69" s="182">
        <f t="shared" si="4"/>
        <v>832800</v>
      </c>
      <c r="I69" s="150">
        <v>955632</v>
      </c>
      <c r="J69" s="151">
        <f t="shared" si="5"/>
        <v>0.8714651665076096</v>
      </c>
      <c r="K69" s="152" t="s">
        <v>538</v>
      </c>
    </row>
    <row r="70" spans="1:11" ht="12.75" customHeight="1">
      <c r="A70" s="146">
        <v>58</v>
      </c>
      <c r="B70" s="147" t="s">
        <v>406</v>
      </c>
      <c r="C70" s="187" t="s">
        <v>23</v>
      </c>
      <c r="D70" s="316" t="s">
        <v>38</v>
      </c>
      <c r="E70" s="316" t="s">
        <v>20</v>
      </c>
      <c r="F70" s="149">
        <v>810</v>
      </c>
      <c r="G70" s="150">
        <v>1200</v>
      </c>
      <c r="H70" s="182">
        <f t="shared" si="4"/>
        <v>972000</v>
      </c>
      <c r="I70" s="150">
        <v>1125668</v>
      </c>
      <c r="J70" s="151">
        <f t="shared" si="5"/>
        <v>0.86348728044148</v>
      </c>
      <c r="K70" s="152" t="s">
        <v>539</v>
      </c>
    </row>
    <row r="71" spans="1:11" ht="12.75" customHeight="1">
      <c r="A71" s="146">
        <v>89</v>
      </c>
      <c r="B71" s="147" t="s">
        <v>406</v>
      </c>
      <c r="C71" s="187" t="s">
        <v>167</v>
      </c>
      <c r="D71" s="316" t="s">
        <v>166</v>
      </c>
      <c r="E71" s="316" t="s">
        <v>20</v>
      </c>
      <c r="F71" s="149">
        <v>1110</v>
      </c>
      <c r="G71" s="150">
        <v>600</v>
      </c>
      <c r="H71" s="182">
        <f t="shared" si="4"/>
        <v>666000</v>
      </c>
      <c r="I71" s="150">
        <v>960448</v>
      </c>
      <c r="J71" s="151">
        <f t="shared" si="5"/>
        <v>0.6934264010128607</v>
      </c>
      <c r="K71" s="152" t="s">
        <v>540</v>
      </c>
    </row>
    <row r="72" spans="1:11" ht="12.75" customHeight="1">
      <c r="A72" s="146">
        <v>91</v>
      </c>
      <c r="B72" s="147" t="s">
        <v>406</v>
      </c>
      <c r="C72" s="187" t="s">
        <v>224</v>
      </c>
      <c r="D72" s="316" t="s">
        <v>223</v>
      </c>
      <c r="E72" s="316" t="s">
        <v>20</v>
      </c>
      <c r="F72" s="149">
        <v>1080</v>
      </c>
      <c r="G72" s="150">
        <v>700</v>
      </c>
      <c r="H72" s="182">
        <f t="shared" si="4"/>
        <v>756000</v>
      </c>
      <c r="I72" s="150">
        <v>1115568</v>
      </c>
      <c r="J72" s="151">
        <f t="shared" si="5"/>
        <v>0.6776816832322189</v>
      </c>
      <c r="K72" s="152" t="s">
        <v>407</v>
      </c>
    </row>
    <row r="73" spans="1:11" ht="12.75" customHeight="1">
      <c r="A73" s="146">
        <v>105</v>
      </c>
      <c r="B73" s="147"/>
      <c r="C73" s="187" t="s">
        <v>126</v>
      </c>
      <c r="D73" s="316" t="s">
        <v>118</v>
      </c>
      <c r="E73" s="316" t="s">
        <v>20</v>
      </c>
      <c r="F73" s="149">
        <v>1172</v>
      </c>
      <c r="G73" s="150">
        <v>550</v>
      </c>
      <c r="H73" s="182">
        <f t="shared" si="4"/>
        <v>644600</v>
      </c>
      <c r="I73" s="150">
        <v>1069776</v>
      </c>
      <c r="J73" s="151">
        <f t="shared" si="5"/>
        <v>0.6025560491168245</v>
      </c>
      <c r="K73" s="152" t="s">
        <v>464</v>
      </c>
    </row>
    <row r="74" spans="1:11" ht="12.75" customHeight="1">
      <c r="A74" s="146">
        <v>127</v>
      </c>
      <c r="B74" s="147"/>
      <c r="C74" s="187" t="s">
        <v>212</v>
      </c>
      <c r="D74" s="316" t="s">
        <v>210</v>
      </c>
      <c r="E74" s="316" t="s">
        <v>607</v>
      </c>
      <c r="F74" s="149">
        <v>1028</v>
      </c>
      <c r="G74" s="153">
        <v>368</v>
      </c>
      <c r="H74" s="182">
        <f t="shared" si="4"/>
        <v>378304</v>
      </c>
      <c r="I74" s="150">
        <v>791936</v>
      </c>
      <c r="J74" s="151">
        <f t="shared" si="5"/>
        <v>0.47769516728624534</v>
      </c>
      <c r="K74" s="152" t="s">
        <v>498</v>
      </c>
    </row>
    <row r="75" spans="1:11" s="65" customFormat="1" ht="12.75" customHeight="1">
      <c r="A75" s="156"/>
      <c r="B75" s="157"/>
      <c r="C75" s="188"/>
      <c r="D75" s="332"/>
      <c r="E75" s="332" t="s">
        <v>608</v>
      </c>
      <c r="F75" s="159"/>
      <c r="G75" s="160"/>
      <c r="H75" s="189">
        <f>SUM(H18:H74)</f>
        <v>37663844.6</v>
      </c>
      <c r="I75" s="189">
        <f>SUM(I18:I74)</f>
        <v>50004936</v>
      </c>
      <c r="J75" s="161">
        <f t="shared" si="5"/>
        <v>0.7532025358456613</v>
      </c>
      <c r="K75" s="162" t="s">
        <v>401</v>
      </c>
    </row>
    <row r="76" spans="1:11" ht="12.75" customHeight="1">
      <c r="A76" s="146">
        <v>130</v>
      </c>
      <c r="B76" s="147" t="s">
        <v>409</v>
      </c>
      <c r="C76" s="187" t="s">
        <v>126</v>
      </c>
      <c r="D76" s="316" t="s">
        <v>119</v>
      </c>
      <c r="E76" s="316" t="s">
        <v>34</v>
      </c>
      <c r="F76" s="149">
        <v>855</v>
      </c>
      <c r="G76" s="150">
        <v>570</v>
      </c>
      <c r="H76" s="182">
        <f aca="true" t="shared" si="6" ref="H76:H91">F76*G76</f>
        <v>487350</v>
      </c>
      <c r="I76" s="150">
        <v>1069776</v>
      </c>
      <c r="J76" s="151">
        <f t="shared" si="5"/>
        <v>0.4555626598465473</v>
      </c>
      <c r="K76" s="152" t="s">
        <v>464</v>
      </c>
    </row>
    <row r="77" spans="1:11" ht="12.75" customHeight="1">
      <c r="A77" s="146">
        <v>136</v>
      </c>
      <c r="B77" s="147" t="s">
        <v>409</v>
      </c>
      <c r="C77" s="187" t="s">
        <v>23</v>
      </c>
      <c r="D77" s="316" t="s">
        <v>29</v>
      </c>
      <c r="E77" s="316" t="s">
        <v>34</v>
      </c>
      <c r="F77" s="149">
        <v>558</v>
      </c>
      <c r="G77" s="150">
        <v>790</v>
      </c>
      <c r="H77" s="182">
        <f t="shared" si="6"/>
        <v>440820</v>
      </c>
      <c r="I77" s="150">
        <v>1125668</v>
      </c>
      <c r="J77" s="151">
        <f t="shared" si="5"/>
        <v>0.3916074721854046</v>
      </c>
      <c r="K77" s="152" t="s">
        <v>506</v>
      </c>
    </row>
    <row r="78" spans="1:11" ht="12.75" customHeight="1">
      <c r="A78" s="146">
        <v>100</v>
      </c>
      <c r="B78" s="147"/>
      <c r="C78" s="187" t="s">
        <v>114</v>
      </c>
      <c r="D78" s="316" t="s">
        <v>112</v>
      </c>
      <c r="E78" s="316" t="s">
        <v>19</v>
      </c>
      <c r="F78" s="149">
        <v>2006</v>
      </c>
      <c r="G78" s="153">
        <v>230</v>
      </c>
      <c r="H78" s="182">
        <f t="shared" si="6"/>
        <v>461380</v>
      </c>
      <c r="I78" s="150">
        <v>721280</v>
      </c>
      <c r="J78" s="151">
        <f t="shared" si="5"/>
        <v>0.6396683673469388</v>
      </c>
      <c r="K78" s="152" t="s">
        <v>418</v>
      </c>
    </row>
    <row r="79" spans="1:11" ht="12.75" customHeight="1">
      <c r="A79" s="146">
        <v>104</v>
      </c>
      <c r="B79" s="147"/>
      <c r="C79" s="187" t="s">
        <v>110</v>
      </c>
      <c r="D79" s="316" t="s">
        <v>108</v>
      </c>
      <c r="E79" s="316" t="s">
        <v>19</v>
      </c>
      <c r="F79" s="149">
        <v>1366</v>
      </c>
      <c r="G79" s="153">
        <v>344</v>
      </c>
      <c r="H79" s="182">
        <f t="shared" si="6"/>
        <v>469904</v>
      </c>
      <c r="I79" s="150">
        <v>779504</v>
      </c>
      <c r="J79" s="151">
        <f t="shared" si="5"/>
        <v>0.6028243601059136</v>
      </c>
      <c r="K79" s="152" t="s">
        <v>462</v>
      </c>
    </row>
    <row r="80" spans="1:11" ht="12.75" customHeight="1">
      <c r="A80" s="146">
        <v>106</v>
      </c>
      <c r="B80" s="147"/>
      <c r="C80" s="187" t="s">
        <v>142</v>
      </c>
      <c r="D80" s="316" t="s">
        <v>143</v>
      </c>
      <c r="E80" s="316" t="s">
        <v>19</v>
      </c>
      <c r="F80" s="149">
        <v>1720</v>
      </c>
      <c r="G80" s="150">
        <v>270</v>
      </c>
      <c r="H80" s="182">
        <f t="shared" si="6"/>
        <v>464400</v>
      </c>
      <c r="I80" s="150">
        <v>771456</v>
      </c>
      <c r="J80" s="151">
        <f t="shared" si="5"/>
        <v>0.6019785963165755</v>
      </c>
      <c r="K80" s="152" t="s">
        <v>466</v>
      </c>
    </row>
    <row r="81" spans="1:11" ht="12.75" customHeight="1">
      <c r="A81" s="146">
        <v>110</v>
      </c>
      <c r="B81" s="147"/>
      <c r="C81" s="187" t="s">
        <v>131</v>
      </c>
      <c r="D81" s="316" t="s">
        <v>132</v>
      </c>
      <c r="E81" s="316" t="s">
        <v>19</v>
      </c>
      <c r="F81" s="149">
        <v>1436.7</v>
      </c>
      <c r="G81" s="150">
        <v>330</v>
      </c>
      <c r="H81" s="182">
        <f t="shared" si="6"/>
        <v>474111</v>
      </c>
      <c r="I81" s="150">
        <v>830724</v>
      </c>
      <c r="J81" s="151">
        <f t="shared" si="5"/>
        <v>0.5707202392130238</v>
      </c>
      <c r="K81" s="152" t="s">
        <v>470</v>
      </c>
    </row>
    <row r="82" spans="1:11" ht="12.75" customHeight="1">
      <c r="A82" s="146">
        <v>111</v>
      </c>
      <c r="B82" s="147"/>
      <c r="C82" s="187" t="s">
        <v>50</v>
      </c>
      <c r="D82" s="316" t="s">
        <v>48</v>
      </c>
      <c r="E82" s="316" t="s">
        <v>19</v>
      </c>
      <c r="F82" s="149">
        <v>1783</v>
      </c>
      <c r="G82" s="150">
        <v>260</v>
      </c>
      <c r="H82" s="182">
        <f t="shared" si="6"/>
        <v>463580</v>
      </c>
      <c r="I82" s="150">
        <v>813440</v>
      </c>
      <c r="J82" s="151">
        <f t="shared" si="5"/>
        <v>0.5699006687647522</v>
      </c>
      <c r="K82" s="152" t="s">
        <v>472</v>
      </c>
    </row>
    <row r="83" spans="1:11" ht="12.75" customHeight="1">
      <c r="A83" s="146">
        <v>113</v>
      </c>
      <c r="B83" s="147"/>
      <c r="C83" s="187" t="s">
        <v>97</v>
      </c>
      <c r="D83" s="316" t="s">
        <v>95</v>
      </c>
      <c r="E83" s="316" t="s">
        <v>19</v>
      </c>
      <c r="F83" s="149">
        <v>1555</v>
      </c>
      <c r="G83" s="150">
        <v>300</v>
      </c>
      <c r="H83" s="182">
        <f t="shared" si="6"/>
        <v>466500</v>
      </c>
      <c r="I83" s="150">
        <v>838580</v>
      </c>
      <c r="J83" s="151">
        <f t="shared" si="5"/>
        <v>0.5562975506212884</v>
      </c>
      <c r="K83" s="152" t="s">
        <v>416</v>
      </c>
    </row>
    <row r="84" spans="1:11" ht="12.75" customHeight="1">
      <c r="A84" s="146">
        <v>116</v>
      </c>
      <c r="B84" s="147" t="s">
        <v>409</v>
      </c>
      <c r="C84" s="187" t="s">
        <v>135</v>
      </c>
      <c r="D84" s="316" t="s">
        <v>137</v>
      </c>
      <c r="E84" s="316" t="s">
        <v>598</v>
      </c>
      <c r="F84" s="181">
        <v>1661</v>
      </c>
      <c r="G84" s="150">
        <v>280</v>
      </c>
      <c r="H84" s="150">
        <f t="shared" si="6"/>
        <v>465080</v>
      </c>
      <c r="I84" s="150">
        <v>863092</v>
      </c>
      <c r="J84" s="180">
        <f t="shared" si="5"/>
        <v>0.53885333197388</v>
      </c>
      <c r="K84" s="152" t="s">
        <v>482</v>
      </c>
    </row>
    <row r="85" spans="1:11" ht="12.75" customHeight="1">
      <c r="A85" s="146">
        <v>121</v>
      </c>
      <c r="B85" s="147"/>
      <c r="C85" s="187" t="s">
        <v>9</v>
      </c>
      <c r="D85" s="316" t="s">
        <v>13</v>
      </c>
      <c r="E85" s="316" t="s">
        <v>19</v>
      </c>
      <c r="F85" s="149">
        <v>964</v>
      </c>
      <c r="G85" s="150">
        <v>500</v>
      </c>
      <c r="H85" s="182">
        <f t="shared" si="6"/>
        <v>482000</v>
      </c>
      <c r="I85" s="150">
        <v>955632</v>
      </c>
      <c r="J85" s="151">
        <f t="shared" si="5"/>
        <v>0.5043782543908115</v>
      </c>
      <c r="K85" s="152" t="s">
        <v>490</v>
      </c>
    </row>
    <row r="86" spans="1:11" ht="12.75" customHeight="1">
      <c r="A86" s="146">
        <v>121</v>
      </c>
      <c r="B86" s="147"/>
      <c r="C86" s="187" t="s">
        <v>105</v>
      </c>
      <c r="D86" s="316" t="s">
        <v>103</v>
      </c>
      <c r="E86" s="316" t="s">
        <v>19</v>
      </c>
      <c r="F86" s="149">
        <v>1714</v>
      </c>
      <c r="G86" s="150">
        <v>230</v>
      </c>
      <c r="H86" s="182">
        <f t="shared" si="6"/>
        <v>394220</v>
      </c>
      <c r="I86" s="150">
        <v>781608</v>
      </c>
      <c r="J86" s="151">
        <f t="shared" si="5"/>
        <v>0.5043704772724946</v>
      </c>
      <c r="K86" s="152" t="s">
        <v>492</v>
      </c>
    </row>
    <row r="87" spans="1:11" ht="12.75" customHeight="1">
      <c r="A87" s="146">
        <v>125</v>
      </c>
      <c r="B87" s="147"/>
      <c r="C87" s="187" t="s">
        <v>77</v>
      </c>
      <c r="D87" s="316" t="s">
        <v>73</v>
      </c>
      <c r="E87" s="316" t="s">
        <v>19</v>
      </c>
      <c r="F87" s="149">
        <v>1186</v>
      </c>
      <c r="G87" s="150">
        <v>400</v>
      </c>
      <c r="H87" s="182">
        <f t="shared" si="6"/>
        <v>474400</v>
      </c>
      <c r="I87" s="150">
        <v>973780</v>
      </c>
      <c r="J87" s="151">
        <f t="shared" si="5"/>
        <v>0.48717369426359136</v>
      </c>
      <c r="K87" s="152" t="s">
        <v>496</v>
      </c>
    </row>
    <row r="88" spans="1:11" ht="12.75" customHeight="1">
      <c r="A88" s="146">
        <v>128</v>
      </c>
      <c r="B88" s="147"/>
      <c r="C88" s="187" t="s">
        <v>145</v>
      </c>
      <c r="D88" s="316" t="s">
        <v>150</v>
      </c>
      <c r="E88" s="316" t="s">
        <v>19</v>
      </c>
      <c r="F88" s="149">
        <v>855</v>
      </c>
      <c r="G88" s="150">
        <v>570</v>
      </c>
      <c r="H88" s="182">
        <f t="shared" si="6"/>
        <v>487350</v>
      </c>
      <c r="I88" s="150">
        <v>1037850</v>
      </c>
      <c r="J88" s="151">
        <f t="shared" si="5"/>
        <v>0.4695765284000578</v>
      </c>
      <c r="K88" s="152" t="s">
        <v>500</v>
      </c>
    </row>
    <row r="89" spans="1:11" ht="12.75" customHeight="1">
      <c r="A89" s="146">
        <v>129</v>
      </c>
      <c r="B89" s="147" t="s">
        <v>409</v>
      </c>
      <c r="C89" s="187" t="s">
        <v>217</v>
      </c>
      <c r="D89" s="316" t="s">
        <v>216</v>
      </c>
      <c r="E89" s="316" t="s">
        <v>19</v>
      </c>
      <c r="F89" s="149">
        <v>816</v>
      </c>
      <c r="G89" s="150">
        <v>600</v>
      </c>
      <c r="H89" s="182">
        <f t="shared" si="6"/>
        <v>489600</v>
      </c>
      <c r="I89" s="150">
        <v>1073640</v>
      </c>
      <c r="J89" s="151">
        <f t="shared" si="5"/>
        <v>0.4560187772437689</v>
      </c>
      <c r="K89" s="152" t="s">
        <v>502</v>
      </c>
    </row>
    <row r="90" spans="1:11" ht="12.75" customHeight="1">
      <c r="A90" s="146">
        <v>132</v>
      </c>
      <c r="B90" s="147" t="s">
        <v>409</v>
      </c>
      <c r="C90" s="187" t="s">
        <v>224</v>
      </c>
      <c r="D90" s="316" t="s">
        <v>222</v>
      </c>
      <c r="E90" s="316" t="s">
        <v>19</v>
      </c>
      <c r="F90" s="149">
        <v>816</v>
      </c>
      <c r="G90" s="150">
        <v>600</v>
      </c>
      <c r="H90" s="182">
        <f t="shared" si="6"/>
        <v>489600</v>
      </c>
      <c r="I90" s="150">
        <v>1115568</v>
      </c>
      <c r="J90" s="151">
        <f t="shared" si="5"/>
        <v>0.4388795662837227</v>
      </c>
      <c r="K90" s="152" t="s">
        <v>407</v>
      </c>
    </row>
    <row r="91" spans="1:11" ht="12.75" customHeight="1">
      <c r="A91" s="146">
        <v>147</v>
      </c>
      <c r="B91" s="147"/>
      <c r="C91" s="187" t="s">
        <v>232</v>
      </c>
      <c r="D91" s="316" t="s">
        <v>229</v>
      </c>
      <c r="E91" s="316" t="s">
        <v>609</v>
      </c>
      <c r="F91" s="149">
        <v>1024</v>
      </c>
      <c r="G91" s="150">
        <v>262</v>
      </c>
      <c r="H91" s="182">
        <f t="shared" si="6"/>
        <v>268288</v>
      </c>
      <c r="I91" s="150">
        <v>871412</v>
      </c>
      <c r="J91" s="151">
        <f t="shared" si="5"/>
        <v>0.3078773301262778</v>
      </c>
      <c r="K91" s="152" t="s">
        <v>532</v>
      </c>
    </row>
    <row r="92" spans="1:11" ht="12.75" customHeight="1">
      <c r="A92" s="156"/>
      <c r="B92" s="157"/>
      <c r="C92" s="188"/>
      <c r="D92" s="332"/>
      <c r="E92" s="332" t="s">
        <v>610</v>
      </c>
      <c r="F92" s="159"/>
      <c r="G92" s="160"/>
      <c r="H92" s="189">
        <f>SUM(H76:H91)</f>
        <v>7278583</v>
      </c>
      <c r="I92" s="160">
        <f>SUM(I76:I91)</f>
        <v>14623010</v>
      </c>
      <c r="J92" s="161">
        <f t="shared" si="5"/>
        <v>0.49774861673485826</v>
      </c>
      <c r="K92" s="162" t="s">
        <v>399</v>
      </c>
    </row>
    <row r="93" spans="1:11" ht="12.75" customHeight="1">
      <c r="A93" s="146">
        <v>70</v>
      </c>
      <c r="B93" s="147" t="s">
        <v>409</v>
      </c>
      <c r="C93" s="187" t="s">
        <v>126</v>
      </c>
      <c r="D93" s="316" t="s">
        <v>120</v>
      </c>
      <c r="E93" s="316" t="s">
        <v>21</v>
      </c>
      <c r="F93" s="149">
        <v>948</v>
      </c>
      <c r="G93" s="150">
        <v>900</v>
      </c>
      <c r="H93" s="182">
        <f>F93*G93</f>
        <v>853200</v>
      </c>
      <c r="I93" s="150">
        <v>1069776</v>
      </c>
      <c r="J93" s="151">
        <f t="shared" si="5"/>
        <v>0.7975501413379997</v>
      </c>
      <c r="K93" s="152" t="s">
        <v>464</v>
      </c>
    </row>
    <row r="94" spans="1:11" ht="12.75" customHeight="1">
      <c r="A94" s="146">
        <v>82</v>
      </c>
      <c r="B94" s="147" t="s">
        <v>409</v>
      </c>
      <c r="C94" s="187" t="s">
        <v>224</v>
      </c>
      <c r="D94" s="316" t="s">
        <v>221</v>
      </c>
      <c r="E94" s="316" t="s">
        <v>21</v>
      </c>
      <c r="F94" s="149">
        <v>1000</v>
      </c>
      <c r="G94" s="150">
        <v>800</v>
      </c>
      <c r="H94" s="182">
        <f>F94*G94</f>
        <v>800000</v>
      </c>
      <c r="I94" s="150">
        <v>1115568</v>
      </c>
      <c r="J94" s="151">
        <f t="shared" si="5"/>
        <v>0.7171234743198084</v>
      </c>
      <c r="K94" s="152" t="s">
        <v>407</v>
      </c>
    </row>
    <row r="95" spans="1:11" ht="12.75" customHeight="1">
      <c r="A95" s="146">
        <v>103</v>
      </c>
      <c r="B95" s="147" t="s">
        <v>409</v>
      </c>
      <c r="C95" s="187" t="s">
        <v>171</v>
      </c>
      <c r="D95" s="316" t="s">
        <v>188</v>
      </c>
      <c r="E95" s="316" t="s">
        <v>21</v>
      </c>
      <c r="F95" s="149">
        <v>1026</v>
      </c>
      <c r="G95" s="150">
        <v>600</v>
      </c>
      <c r="H95" s="182">
        <f>F95*G95</f>
        <v>615600</v>
      </c>
      <c r="I95" s="150">
        <v>1012800</v>
      </c>
      <c r="J95" s="151">
        <f t="shared" si="5"/>
        <v>0.6078199052132701</v>
      </c>
      <c r="K95" s="152" t="s">
        <v>460</v>
      </c>
    </row>
    <row r="96" spans="1:11" ht="12.75" customHeight="1">
      <c r="A96" s="146">
        <v>112</v>
      </c>
      <c r="B96" s="147" t="s">
        <v>474</v>
      </c>
      <c r="C96" s="187" t="s">
        <v>393</v>
      </c>
      <c r="D96" s="336" t="s">
        <v>603</v>
      </c>
      <c r="E96" s="336" t="s">
        <v>602</v>
      </c>
      <c r="F96" s="149" t="s">
        <v>476</v>
      </c>
      <c r="G96" s="150" t="s">
        <v>476</v>
      </c>
      <c r="H96" s="182">
        <v>478500</v>
      </c>
      <c r="I96" s="150">
        <v>851958</v>
      </c>
      <c r="J96" s="151">
        <f t="shared" si="5"/>
        <v>0.5616474051537752</v>
      </c>
      <c r="K96" s="152" t="s">
        <v>477</v>
      </c>
    </row>
    <row r="97" spans="1:11" ht="12.75" customHeight="1">
      <c r="A97" s="146">
        <v>137</v>
      </c>
      <c r="B97" s="147" t="s">
        <v>409</v>
      </c>
      <c r="C97" s="187" t="s">
        <v>60</v>
      </c>
      <c r="D97" s="316" t="s">
        <v>57</v>
      </c>
      <c r="E97" s="316" t="s">
        <v>21</v>
      </c>
      <c r="F97" s="149">
        <v>1255</v>
      </c>
      <c r="G97" s="150">
        <v>250</v>
      </c>
      <c r="H97" s="182">
        <f aca="true" t="shared" si="7" ref="H97:H104">F97*G97</f>
        <v>313750</v>
      </c>
      <c r="I97" s="150">
        <v>804942</v>
      </c>
      <c r="J97" s="151">
        <f t="shared" si="5"/>
        <v>0.38977963629677664</v>
      </c>
      <c r="K97" s="152" t="s">
        <v>508</v>
      </c>
    </row>
    <row r="98" spans="1:11" ht="12.75" customHeight="1">
      <c r="A98" s="146">
        <v>141</v>
      </c>
      <c r="B98" s="147" t="s">
        <v>409</v>
      </c>
      <c r="C98" s="187" t="s">
        <v>77</v>
      </c>
      <c r="D98" s="316" t="s">
        <v>75</v>
      </c>
      <c r="E98" s="316" t="s">
        <v>21</v>
      </c>
      <c r="F98" s="181">
        <v>551</v>
      </c>
      <c r="G98" s="150">
        <v>600</v>
      </c>
      <c r="H98" s="150">
        <f t="shared" si="7"/>
        <v>330600</v>
      </c>
      <c r="I98" s="150">
        <v>973780</v>
      </c>
      <c r="J98" s="180">
        <f aca="true" t="shared" si="8" ref="J98:J129">H98/I98</f>
        <v>0.3395017355049395</v>
      </c>
      <c r="K98" s="152" t="s">
        <v>496</v>
      </c>
    </row>
    <row r="99" spans="1:11" ht="12.75" customHeight="1">
      <c r="A99" s="146">
        <v>148</v>
      </c>
      <c r="B99" s="147" t="s">
        <v>409</v>
      </c>
      <c r="C99" s="190" t="s">
        <v>39</v>
      </c>
      <c r="D99" s="336" t="s">
        <v>42</v>
      </c>
      <c r="E99" s="316" t="s">
        <v>602</v>
      </c>
      <c r="F99" s="149">
        <v>840.86</v>
      </c>
      <c r="G99" s="150">
        <v>280</v>
      </c>
      <c r="H99" s="182">
        <f t="shared" si="7"/>
        <v>235440.80000000002</v>
      </c>
      <c r="I99" s="150">
        <v>788798</v>
      </c>
      <c r="J99" s="151">
        <f t="shared" si="8"/>
        <v>0.29848047282067147</v>
      </c>
      <c r="K99" s="152" t="s">
        <v>533</v>
      </c>
    </row>
    <row r="100" spans="1:11" ht="12.75" customHeight="1">
      <c r="A100" s="146">
        <v>150</v>
      </c>
      <c r="B100" s="147" t="s">
        <v>409</v>
      </c>
      <c r="C100" s="187" t="s">
        <v>23</v>
      </c>
      <c r="D100" s="316" t="s">
        <v>25</v>
      </c>
      <c r="E100" s="316" t="s">
        <v>602</v>
      </c>
      <c r="F100" s="165">
        <v>329</v>
      </c>
      <c r="G100" s="166">
        <v>900</v>
      </c>
      <c r="H100" s="182">
        <f t="shared" si="7"/>
        <v>296100</v>
      </c>
      <c r="I100" s="150">
        <v>1125668</v>
      </c>
      <c r="J100" s="151">
        <f t="shared" si="8"/>
        <v>0.26304381043078423</v>
      </c>
      <c r="K100" s="152" t="s">
        <v>506</v>
      </c>
    </row>
    <row r="101" spans="1:11" ht="12.75" customHeight="1">
      <c r="A101" s="146">
        <v>153</v>
      </c>
      <c r="B101" s="147" t="s">
        <v>409</v>
      </c>
      <c r="C101" s="187" t="s">
        <v>50</v>
      </c>
      <c r="D101" s="316" t="s">
        <v>49</v>
      </c>
      <c r="E101" s="316" t="s">
        <v>21</v>
      </c>
      <c r="F101" s="149">
        <v>712</v>
      </c>
      <c r="G101" s="150">
        <v>246</v>
      </c>
      <c r="H101" s="182">
        <f t="shared" si="7"/>
        <v>175152</v>
      </c>
      <c r="I101" s="150">
        <v>813440</v>
      </c>
      <c r="J101" s="151">
        <f t="shared" si="8"/>
        <v>0.2153225806451613</v>
      </c>
      <c r="K101" s="152" t="s">
        <v>472</v>
      </c>
    </row>
    <row r="102" spans="1:11" ht="12.75" customHeight="1">
      <c r="A102" s="146">
        <v>158</v>
      </c>
      <c r="B102" s="147" t="s">
        <v>409</v>
      </c>
      <c r="C102" s="187" t="s">
        <v>9</v>
      </c>
      <c r="D102" s="316" t="s">
        <v>16</v>
      </c>
      <c r="E102" s="316" t="s">
        <v>21</v>
      </c>
      <c r="F102" s="149">
        <v>178</v>
      </c>
      <c r="G102" s="150">
        <v>500</v>
      </c>
      <c r="H102" s="182">
        <f t="shared" si="7"/>
        <v>89000</v>
      </c>
      <c r="I102" s="150">
        <v>955632</v>
      </c>
      <c r="J102" s="151">
        <f t="shared" si="8"/>
        <v>0.09313208431697557</v>
      </c>
      <c r="K102" s="152" t="s">
        <v>490</v>
      </c>
    </row>
    <row r="103" spans="1:11" ht="12.75" customHeight="1">
      <c r="A103" s="146">
        <v>34</v>
      </c>
      <c r="B103" s="147"/>
      <c r="C103" s="187" t="s">
        <v>135</v>
      </c>
      <c r="D103" s="316" t="s">
        <v>140</v>
      </c>
      <c r="E103" s="316" t="s">
        <v>141</v>
      </c>
      <c r="F103" s="149">
        <v>1620</v>
      </c>
      <c r="G103" s="153">
        <v>508</v>
      </c>
      <c r="H103" s="182">
        <f t="shared" si="7"/>
        <v>822960</v>
      </c>
      <c r="I103" s="150">
        <v>863092</v>
      </c>
      <c r="J103" s="151">
        <f t="shared" si="8"/>
        <v>0.9535020600353149</v>
      </c>
      <c r="K103" s="152" t="s">
        <v>482</v>
      </c>
    </row>
    <row r="104" spans="1:11" ht="12.75" customHeight="1">
      <c r="A104" s="146">
        <v>74</v>
      </c>
      <c r="B104" s="147" t="s">
        <v>409</v>
      </c>
      <c r="C104" s="187" t="s">
        <v>145</v>
      </c>
      <c r="D104" s="316" t="s">
        <v>147</v>
      </c>
      <c r="E104" s="316" t="s">
        <v>141</v>
      </c>
      <c r="F104" s="149">
        <v>1050</v>
      </c>
      <c r="G104" s="150">
        <v>750</v>
      </c>
      <c r="H104" s="182">
        <f t="shared" si="7"/>
        <v>787500</v>
      </c>
      <c r="I104" s="150">
        <v>1037850</v>
      </c>
      <c r="J104" s="151">
        <f t="shared" si="8"/>
        <v>0.7587801705448765</v>
      </c>
      <c r="K104" s="152" t="s">
        <v>500</v>
      </c>
    </row>
    <row r="105" spans="1:11" ht="12.75" customHeight="1">
      <c r="A105" s="156"/>
      <c r="B105" s="157"/>
      <c r="C105" s="188"/>
      <c r="D105" s="332"/>
      <c r="E105" s="332" t="s">
        <v>611</v>
      </c>
      <c r="F105" s="159"/>
      <c r="G105" s="160"/>
      <c r="H105" s="189">
        <f>SUM(H93:H104)</f>
        <v>5797802.8</v>
      </c>
      <c r="I105" s="160">
        <f>SUM(I93:I104)</f>
        <v>11413304</v>
      </c>
      <c r="J105" s="161">
        <f t="shared" si="8"/>
        <v>0.5079863639836457</v>
      </c>
      <c r="K105" s="162" t="s">
        <v>398</v>
      </c>
    </row>
    <row r="106" spans="1:11" ht="12.75" customHeight="1">
      <c r="A106" s="146">
        <v>79</v>
      </c>
      <c r="B106" s="147"/>
      <c r="C106" s="187" t="s">
        <v>23</v>
      </c>
      <c r="D106" s="316" t="s">
        <v>27</v>
      </c>
      <c r="E106" s="316" t="s">
        <v>33</v>
      </c>
      <c r="F106" s="155">
        <v>811</v>
      </c>
      <c r="G106" s="150">
        <v>1000</v>
      </c>
      <c r="H106" s="182">
        <f aca="true" t="shared" si="9" ref="H106:H128">F106*G106</f>
        <v>811000</v>
      </c>
      <c r="I106" s="150">
        <v>1125668</v>
      </c>
      <c r="J106" s="151">
        <f t="shared" si="8"/>
        <v>0.7204610951008645</v>
      </c>
      <c r="K106" s="152" t="s">
        <v>506</v>
      </c>
    </row>
    <row r="107" spans="1:11" ht="12.75" customHeight="1">
      <c r="A107" s="146">
        <v>1</v>
      </c>
      <c r="B107" s="147" t="s">
        <v>409</v>
      </c>
      <c r="C107" s="187" t="s">
        <v>37</v>
      </c>
      <c r="D107" s="336" t="s">
        <v>40</v>
      </c>
      <c r="E107" s="336" t="s">
        <v>612</v>
      </c>
      <c r="F107" s="155">
        <v>2851</v>
      </c>
      <c r="G107" s="153">
        <v>258</v>
      </c>
      <c r="H107" s="170">
        <f t="shared" si="9"/>
        <v>735558</v>
      </c>
      <c r="I107" s="150">
        <v>735558</v>
      </c>
      <c r="J107" s="168">
        <f t="shared" si="8"/>
        <v>1</v>
      </c>
      <c r="K107" s="152" t="s">
        <v>541</v>
      </c>
    </row>
    <row r="108" spans="1:11" ht="12.75" customHeight="1">
      <c r="A108" s="146">
        <v>20</v>
      </c>
      <c r="B108" s="147"/>
      <c r="C108" s="187" t="s">
        <v>167</v>
      </c>
      <c r="D108" s="316" t="s">
        <v>165</v>
      </c>
      <c r="E108" s="316" t="s">
        <v>92</v>
      </c>
      <c r="F108" s="149">
        <v>1375</v>
      </c>
      <c r="G108" s="153">
        <v>698</v>
      </c>
      <c r="H108" s="182">
        <f t="shared" si="9"/>
        <v>959750</v>
      </c>
      <c r="I108" s="150">
        <v>960448</v>
      </c>
      <c r="J108" s="151">
        <f t="shared" si="8"/>
        <v>0.9992732558139535</v>
      </c>
      <c r="K108" s="152" t="s">
        <v>468</v>
      </c>
    </row>
    <row r="109" spans="1:11" ht="12.75" customHeight="1">
      <c r="A109" s="146">
        <v>38</v>
      </c>
      <c r="B109" s="147" t="s">
        <v>409</v>
      </c>
      <c r="C109" s="187" t="s">
        <v>212</v>
      </c>
      <c r="D109" s="316" t="s">
        <v>211</v>
      </c>
      <c r="E109" s="316" t="s">
        <v>92</v>
      </c>
      <c r="F109" s="149">
        <v>2106</v>
      </c>
      <c r="G109" s="150">
        <v>350</v>
      </c>
      <c r="H109" s="182">
        <f t="shared" si="9"/>
        <v>737100</v>
      </c>
      <c r="I109" s="150">
        <v>791936</v>
      </c>
      <c r="J109" s="151">
        <f t="shared" si="8"/>
        <v>0.9307570308711816</v>
      </c>
      <c r="K109" s="152" t="s">
        <v>498</v>
      </c>
    </row>
    <row r="110" spans="1:11" ht="12.75" customHeight="1">
      <c r="A110" s="146">
        <v>54</v>
      </c>
      <c r="B110" s="147" t="s">
        <v>409</v>
      </c>
      <c r="C110" s="190" t="s">
        <v>114</v>
      </c>
      <c r="D110" s="316" t="s">
        <v>111</v>
      </c>
      <c r="E110" s="316" t="s">
        <v>92</v>
      </c>
      <c r="F110" s="155">
        <v>3136</v>
      </c>
      <c r="G110" s="150">
        <v>200</v>
      </c>
      <c r="H110" s="182">
        <f t="shared" si="9"/>
        <v>627200</v>
      </c>
      <c r="I110" s="150">
        <v>721280</v>
      </c>
      <c r="J110" s="151">
        <f t="shared" si="8"/>
        <v>0.8695652173913043</v>
      </c>
      <c r="K110" s="152" t="s">
        <v>418</v>
      </c>
    </row>
    <row r="111" spans="1:11" ht="12.75" customHeight="1">
      <c r="A111" s="146">
        <v>55</v>
      </c>
      <c r="B111" s="147"/>
      <c r="C111" s="190" t="s">
        <v>217</v>
      </c>
      <c r="D111" s="316" t="s">
        <v>215</v>
      </c>
      <c r="E111" s="316" t="s">
        <v>92</v>
      </c>
      <c r="F111" s="155">
        <v>1167</v>
      </c>
      <c r="G111" s="150">
        <v>800</v>
      </c>
      <c r="H111" s="182">
        <f t="shared" si="9"/>
        <v>933600</v>
      </c>
      <c r="I111" s="150">
        <v>1073640</v>
      </c>
      <c r="J111" s="151">
        <f t="shared" si="8"/>
        <v>0.8695652173913043</v>
      </c>
      <c r="K111" s="152" t="s">
        <v>502</v>
      </c>
    </row>
    <row r="112" spans="1:11" ht="12.75" customHeight="1">
      <c r="A112" s="146">
        <v>60</v>
      </c>
      <c r="B112" s="147" t="s">
        <v>409</v>
      </c>
      <c r="C112" s="190" t="s">
        <v>97</v>
      </c>
      <c r="D112" s="316" t="s">
        <v>96</v>
      </c>
      <c r="E112" s="316" t="s">
        <v>92</v>
      </c>
      <c r="F112" s="149">
        <v>1800</v>
      </c>
      <c r="G112" s="150">
        <v>400</v>
      </c>
      <c r="H112" s="182">
        <f t="shared" si="9"/>
        <v>720000</v>
      </c>
      <c r="I112" s="150">
        <v>838580</v>
      </c>
      <c r="J112" s="151">
        <f t="shared" si="8"/>
        <v>0.8585942903479692</v>
      </c>
      <c r="K112" s="152" t="s">
        <v>416</v>
      </c>
    </row>
    <row r="113" spans="1:11" ht="12.75" customHeight="1">
      <c r="A113" s="146">
        <v>63</v>
      </c>
      <c r="B113" s="147" t="s">
        <v>409</v>
      </c>
      <c r="C113" s="190" t="s">
        <v>105</v>
      </c>
      <c r="D113" s="316" t="s">
        <v>101</v>
      </c>
      <c r="E113" s="316" t="s">
        <v>92</v>
      </c>
      <c r="F113" s="149">
        <v>1896</v>
      </c>
      <c r="G113" s="153">
        <v>348</v>
      </c>
      <c r="H113" s="182">
        <f t="shared" si="9"/>
        <v>659808</v>
      </c>
      <c r="I113" s="150">
        <v>781608</v>
      </c>
      <c r="J113" s="151">
        <f t="shared" si="8"/>
        <v>0.8441674087266251</v>
      </c>
      <c r="K113" s="152" t="s">
        <v>492</v>
      </c>
    </row>
    <row r="114" spans="1:11" ht="12.75" customHeight="1">
      <c r="A114" s="146">
        <v>126</v>
      </c>
      <c r="B114" s="147" t="s">
        <v>409</v>
      </c>
      <c r="C114" s="190" t="s">
        <v>110</v>
      </c>
      <c r="D114" s="316" t="s">
        <v>107</v>
      </c>
      <c r="E114" s="316" t="s">
        <v>92</v>
      </c>
      <c r="F114" s="149">
        <v>1500</v>
      </c>
      <c r="G114" s="150">
        <v>250</v>
      </c>
      <c r="H114" s="182">
        <f t="shared" si="9"/>
        <v>375000</v>
      </c>
      <c r="I114" s="150">
        <v>779504</v>
      </c>
      <c r="J114" s="151">
        <f t="shared" si="8"/>
        <v>0.4810751452205505</v>
      </c>
      <c r="K114" s="152" t="s">
        <v>462</v>
      </c>
    </row>
    <row r="115" spans="1:11" ht="12.75" customHeight="1">
      <c r="A115" s="146">
        <v>142</v>
      </c>
      <c r="B115" s="147"/>
      <c r="C115" s="190" t="s">
        <v>224</v>
      </c>
      <c r="D115" s="316" t="s">
        <v>218</v>
      </c>
      <c r="E115" s="316" t="s">
        <v>92</v>
      </c>
      <c r="F115" s="149">
        <v>476</v>
      </c>
      <c r="G115" s="150">
        <v>750</v>
      </c>
      <c r="H115" s="182">
        <f t="shared" si="9"/>
        <v>357000</v>
      </c>
      <c r="I115" s="150">
        <v>1115568</v>
      </c>
      <c r="J115" s="151">
        <f t="shared" si="8"/>
        <v>0.3200163504152145</v>
      </c>
      <c r="K115" s="152" t="s">
        <v>407</v>
      </c>
    </row>
    <row r="116" spans="1:11" ht="12.75" customHeight="1">
      <c r="A116" s="146">
        <v>151</v>
      </c>
      <c r="B116" s="191"/>
      <c r="C116" s="190" t="s">
        <v>145</v>
      </c>
      <c r="D116" s="325" t="s">
        <v>151</v>
      </c>
      <c r="E116" s="325" t="s">
        <v>92</v>
      </c>
      <c r="F116" s="176">
        <v>332</v>
      </c>
      <c r="G116" s="182">
        <v>700</v>
      </c>
      <c r="H116" s="182">
        <f t="shared" si="9"/>
        <v>232400</v>
      </c>
      <c r="I116" s="182">
        <v>1037850</v>
      </c>
      <c r="J116" s="192">
        <f t="shared" si="8"/>
        <v>0.22392445921857687</v>
      </c>
      <c r="K116" s="193" t="s">
        <v>500</v>
      </c>
    </row>
    <row r="117" spans="1:11" ht="12.75" customHeight="1">
      <c r="A117" s="194">
        <v>154</v>
      </c>
      <c r="B117" s="195" t="s">
        <v>409</v>
      </c>
      <c r="C117" s="195" t="s">
        <v>90</v>
      </c>
      <c r="D117" s="316" t="s">
        <v>91</v>
      </c>
      <c r="E117" s="316" t="s">
        <v>92</v>
      </c>
      <c r="F117" s="173">
        <v>871.2</v>
      </c>
      <c r="G117" s="177">
        <v>150</v>
      </c>
      <c r="H117" s="177">
        <f t="shared" si="9"/>
        <v>130680</v>
      </c>
      <c r="I117" s="177">
        <v>694734</v>
      </c>
      <c r="J117" s="196">
        <f t="shared" si="8"/>
        <v>0.18810076950314797</v>
      </c>
      <c r="K117" s="152" t="s">
        <v>454</v>
      </c>
    </row>
    <row r="118" spans="1:11" ht="12.75" customHeight="1">
      <c r="A118" s="194">
        <v>1</v>
      </c>
      <c r="B118" s="195"/>
      <c r="C118" s="195" t="s">
        <v>9</v>
      </c>
      <c r="D118" s="316" t="s">
        <v>14</v>
      </c>
      <c r="E118" s="316" t="s">
        <v>17</v>
      </c>
      <c r="F118" s="171">
        <v>1389</v>
      </c>
      <c r="G118" s="172">
        <v>688</v>
      </c>
      <c r="H118" s="172">
        <f t="shared" si="9"/>
        <v>955632</v>
      </c>
      <c r="I118" s="177">
        <v>955632</v>
      </c>
      <c r="J118" s="197">
        <f t="shared" si="8"/>
        <v>1</v>
      </c>
      <c r="K118" s="152" t="s">
        <v>490</v>
      </c>
    </row>
    <row r="119" spans="1:11" ht="12.75" customHeight="1">
      <c r="A119" s="146">
        <v>1</v>
      </c>
      <c r="B119" s="195"/>
      <c r="C119" s="195" t="s">
        <v>70</v>
      </c>
      <c r="D119" s="316" t="s">
        <v>69</v>
      </c>
      <c r="E119" s="316" t="s">
        <v>17</v>
      </c>
      <c r="F119" s="171">
        <v>2067</v>
      </c>
      <c r="G119" s="172">
        <v>388</v>
      </c>
      <c r="H119" s="172">
        <f t="shared" si="9"/>
        <v>801996</v>
      </c>
      <c r="I119" s="177">
        <v>801996</v>
      </c>
      <c r="J119" s="197">
        <f t="shared" si="8"/>
        <v>1</v>
      </c>
      <c r="K119" s="152" t="s">
        <v>542</v>
      </c>
    </row>
    <row r="120" spans="1:11" ht="12.75" customHeight="1">
      <c r="A120" s="146">
        <v>1</v>
      </c>
      <c r="B120" s="198"/>
      <c r="C120" s="199" t="s">
        <v>77</v>
      </c>
      <c r="D120" s="314" t="s">
        <v>72</v>
      </c>
      <c r="E120" s="314" t="s">
        <v>17</v>
      </c>
      <c r="F120" s="200">
        <v>1345</v>
      </c>
      <c r="G120" s="175">
        <v>724</v>
      </c>
      <c r="H120" s="201">
        <f t="shared" si="9"/>
        <v>973780</v>
      </c>
      <c r="I120" s="178">
        <v>973780</v>
      </c>
      <c r="J120" s="202">
        <f t="shared" si="8"/>
        <v>1</v>
      </c>
      <c r="K120" s="203" t="s">
        <v>496</v>
      </c>
    </row>
    <row r="121" spans="1:11" ht="12.75" customHeight="1">
      <c r="A121" s="146">
        <v>1</v>
      </c>
      <c r="B121" s="147"/>
      <c r="C121" s="190" t="s">
        <v>77</v>
      </c>
      <c r="D121" s="316" t="s">
        <v>74</v>
      </c>
      <c r="E121" s="316" t="s">
        <v>17</v>
      </c>
      <c r="F121" s="155">
        <v>1345</v>
      </c>
      <c r="G121" s="153">
        <v>724</v>
      </c>
      <c r="H121" s="170">
        <f t="shared" si="9"/>
        <v>973780</v>
      </c>
      <c r="I121" s="150">
        <v>973780</v>
      </c>
      <c r="J121" s="168">
        <f t="shared" si="8"/>
        <v>1</v>
      </c>
      <c r="K121" s="152" t="s">
        <v>496</v>
      </c>
    </row>
    <row r="122" spans="1:11" ht="12.75" customHeight="1">
      <c r="A122" s="146">
        <v>1</v>
      </c>
      <c r="B122" s="147" t="s">
        <v>409</v>
      </c>
      <c r="C122" s="190" t="s">
        <v>89</v>
      </c>
      <c r="D122" s="316" t="s">
        <v>88</v>
      </c>
      <c r="E122" s="316" t="s">
        <v>17</v>
      </c>
      <c r="F122" s="155">
        <v>1718</v>
      </c>
      <c r="G122" s="153">
        <v>500</v>
      </c>
      <c r="H122" s="170">
        <f t="shared" si="9"/>
        <v>859000</v>
      </c>
      <c r="I122" s="150">
        <v>859000</v>
      </c>
      <c r="J122" s="168">
        <f t="shared" si="8"/>
        <v>1</v>
      </c>
      <c r="K122" s="152" t="s">
        <v>543</v>
      </c>
    </row>
    <row r="123" spans="1:11" ht="12.75" customHeight="1">
      <c r="A123" s="146">
        <v>1</v>
      </c>
      <c r="B123" s="147"/>
      <c r="C123" s="190" t="s">
        <v>179</v>
      </c>
      <c r="D123" s="316" t="s">
        <v>177</v>
      </c>
      <c r="E123" s="316" t="s">
        <v>17</v>
      </c>
      <c r="F123" s="155">
        <v>1343</v>
      </c>
      <c r="G123" s="153">
        <v>726</v>
      </c>
      <c r="H123" s="170">
        <f t="shared" si="9"/>
        <v>975018</v>
      </c>
      <c r="I123" s="150">
        <v>975018</v>
      </c>
      <c r="J123" s="168">
        <f t="shared" si="8"/>
        <v>1</v>
      </c>
      <c r="K123" s="152" t="s">
        <v>494</v>
      </c>
    </row>
    <row r="124" spans="1:11" ht="12.75" customHeight="1">
      <c r="A124" s="146">
        <v>1</v>
      </c>
      <c r="B124" s="147"/>
      <c r="C124" s="190" t="s">
        <v>224</v>
      </c>
      <c r="D124" s="316" t="s">
        <v>220</v>
      </c>
      <c r="E124" s="316" t="s">
        <v>17</v>
      </c>
      <c r="F124" s="155">
        <v>1098</v>
      </c>
      <c r="G124" s="153">
        <v>1016</v>
      </c>
      <c r="H124" s="170">
        <f t="shared" si="9"/>
        <v>1115568</v>
      </c>
      <c r="I124" s="150">
        <v>1115568</v>
      </c>
      <c r="J124" s="168">
        <f t="shared" si="8"/>
        <v>1</v>
      </c>
      <c r="K124" s="152" t="s">
        <v>407</v>
      </c>
    </row>
    <row r="125" spans="1:11" ht="12.75" customHeight="1">
      <c r="A125" s="146">
        <v>1</v>
      </c>
      <c r="B125" s="147" t="s">
        <v>409</v>
      </c>
      <c r="C125" s="190" t="s">
        <v>228</v>
      </c>
      <c r="D125" s="316" t="s">
        <v>227</v>
      </c>
      <c r="E125" s="316" t="s">
        <v>17</v>
      </c>
      <c r="F125" s="155">
        <v>2551</v>
      </c>
      <c r="G125" s="153">
        <v>296</v>
      </c>
      <c r="H125" s="170">
        <f t="shared" si="9"/>
        <v>755096</v>
      </c>
      <c r="I125" s="150">
        <v>755096</v>
      </c>
      <c r="J125" s="168">
        <f t="shared" si="8"/>
        <v>1</v>
      </c>
      <c r="K125" s="152" t="s">
        <v>544</v>
      </c>
    </row>
    <row r="126" spans="1:11" ht="12.75" customHeight="1">
      <c r="A126" s="146">
        <v>16</v>
      </c>
      <c r="B126" s="147"/>
      <c r="C126" s="190" t="s">
        <v>209</v>
      </c>
      <c r="D126" s="316" t="s">
        <v>207</v>
      </c>
      <c r="E126" s="316" t="s">
        <v>17</v>
      </c>
      <c r="F126" s="149">
        <v>2868</v>
      </c>
      <c r="G126" s="153">
        <v>256</v>
      </c>
      <c r="H126" s="182">
        <f t="shared" si="9"/>
        <v>734208</v>
      </c>
      <c r="I126" s="150">
        <v>734464</v>
      </c>
      <c r="J126" s="151">
        <f t="shared" si="8"/>
        <v>0.9996514464970373</v>
      </c>
      <c r="K126" s="152" t="s">
        <v>510</v>
      </c>
    </row>
    <row r="127" spans="1:11" ht="12.75" customHeight="1">
      <c r="A127" s="146">
        <v>22</v>
      </c>
      <c r="B127" s="147" t="s">
        <v>409</v>
      </c>
      <c r="C127" s="190" t="s">
        <v>232</v>
      </c>
      <c r="D127" s="316" t="s">
        <v>231</v>
      </c>
      <c r="E127" s="316" t="s">
        <v>17</v>
      </c>
      <c r="F127" s="149">
        <v>1660</v>
      </c>
      <c r="G127" s="153">
        <v>524</v>
      </c>
      <c r="H127" s="182">
        <f t="shared" si="9"/>
        <v>869840</v>
      </c>
      <c r="I127" s="150">
        <v>871412</v>
      </c>
      <c r="J127" s="151">
        <f t="shared" si="8"/>
        <v>0.9981960312687913</v>
      </c>
      <c r="K127" s="152" t="s">
        <v>532</v>
      </c>
    </row>
    <row r="128" spans="1:11" ht="12.75" customHeight="1">
      <c r="A128" s="146">
        <v>25</v>
      </c>
      <c r="B128" s="147"/>
      <c r="C128" s="190" t="s">
        <v>171</v>
      </c>
      <c r="D128" s="316" t="s">
        <v>185</v>
      </c>
      <c r="E128" s="316" t="s">
        <v>17</v>
      </c>
      <c r="F128" s="149">
        <v>1260</v>
      </c>
      <c r="G128" s="153">
        <v>800</v>
      </c>
      <c r="H128" s="182">
        <f t="shared" si="9"/>
        <v>1008000</v>
      </c>
      <c r="I128" s="150">
        <v>1012800</v>
      </c>
      <c r="J128" s="151">
        <f t="shared" si="8"/>
        <v>0.995260663507109</v>
      </c>
      <c r="K128" s="152" t="s">
        <v>460</v>
      </c>
    </row>
    <row r="129" spans="1:11" ht="12.75" customHeight="1">
      <c r="A129" s="146">
        <v>26</v>
      </c>
      <c r="B129" s="204"/>
      <c r="C129" s="195" t="s">
        <v>110</v>
      </c>
      <c r="D129" s="316" t="s">
        <v>106</v>
      </c>
      <c r="E129" s="316" t="s">
        <v>17</v>
      </c>
      <c r="F129" s="205" t="s">
        <v>476</v>
      </c>
      <c r="G129" s="206" t="s">
        <v>476</v>
      </c>
      <c r="H129" s="182">
        <v>774972</v>
      </c>
      <c r="I129" s="150">
        <v>779504</v>
      </c>
      <c r="J129" s="151">
        <f t="shared" si="8"/>
        <v>0.9941860465116279</v>
      </c>
      <c r="K129" s="152" t="s">
        <v>545</v>
      </c>
    </row>
    <row r="130" spans="1:11" ht="12.75" customHeight="1">
      <c r="A130" s="146">
        <v>31</v>
      </c>
      <c r="B130" s="204" t="s">
        <v>409</v>
      </c>
      <c r="C130" s="195" t="s">
        <v>179</v>
      </c>
      <c r="D130" s="316" t="s">
        <v>175</v>
      </c>
      <c r="E130" s="316" t="s">
        <v>17</v>
      </c>
      <c r="F130" s="155">
        <v>1343</v>
      </c>
      <c r="G130" s="150">
        <v>700</v>
      </c>
      <c r="H130" s="182">
        <f aca="true" t="shared" si="10" ref="H130:H164">F130*G130</f>
        <v>940100</v>
      </c>
      <c r="I130" s="150">
        <v>975018</v>
      </c>
      <c r="J130" s="151">
        <f aca="true" t="shared" si="11" ref="J130:J161">H130/I130</f>
        <v>0.9641873278236914</v>
      </c>
      <c r="K130" s="152" t="s">
        <v>494</v>
      </c>
    </row>
    <row r="131" spans="1:11" ht="12.75" customHeight="1">
      <c r="A131" s="146">
        <v>40</v>
      </c>
      <c r="B131" s="204"/>
      <c r="C131" s="195" t="s">
        <v>46</v>
      </c>
      <c r="D131" s="316" t="s">
        <v>44</v>
      </c>
      <c r="E131" s="316" t="s">
        <v>17</v>
      </c>
      <c r="F131" s="149">
        <v>2358</v>
      </c>
      <c r="G131" s="150">
        <v>300</v>
      </c>
      <c r="H131" s="182">
        <f t="shared" si="10"/>
        <v>707400</v>
      </c>
      <c r="I131" s="150">
        <v>767360</v>
      </c>
      <c r="J131" s="151">
        <f t="shared" si="11"/>
        <v>0.9218619683069225</v>
      </c>
      <c r="K131" s="152" t="s">
        <v>546</v>
      </c>
    </row>
    <row r="132" spans="1:11" ht="12.75" customHeight="1">
      <c r="A132" s="146">
        <v>43</v>
      </c>
      <c r="B132" s="204" t="s">
        <v>409</v>
      </c>
      <c r="C132" s="195" t="s">
        <v>126</v>
      </c>
      <c r="D132" s="316" t="s">
        <v>117</v>
      </c>
      <c r="E132" s="316" t="s">
        <v>17</v>
      </c>
      <c r="F132" s="149">
        <v>1158</v>
      </c>
      <c r="G132" s="150">
        <v>850</v>
      </c>
      <c r="H132" s="182">
        <f t="shared" si="10"/>
        <v>984300</v>
      </c>
      <c r="I132" s="150">
        <v>1069776</v>
      </c>
      <c r="J132" s="151">
        <f t="shared" si="11"/>
        <v>0.9200991609458429</v>
      </c>
      <c r="K132" s="152" t="s">
        <v>464</v>
      </c>
    </row>
    <row r="133" spans="1:11" ht="12.75" customHeight="1">
      <c r="A133" s="146">
        <v>45</v>
      </c>
      <c r="B133" s="204"/>
      <c r="C133" s="195" t="s">
        <v>191</v>
      </c>
      <c r="D133" s="316" t="s">
        <v>193</v>
      </c>
      <c r="E133" s="316" t="s">
        <v>17</v>
      </c>
      <c r="F133" s="149">
        <v>1900</v>
      </c>
      <c r="G133" s="150">
        <v>390</v>
      </c>
      <c r="H133" s="182">
        <f t="shared" si="10"/>
        <v>741000</v>
      </c>
      <c r="I133" s="150">
        <v>810020</v>
      </c>
      <c r="J133" s="151">
        <f t="shared" si="11"/>
        <v>0.9147922273524111</v>
      </c>
      <c r="K133" s="152" t="s">
        <v>547</v>
      </c>
    </row>
    <row r="134" spans="1:11" ht="12.75" customHeight="1">
      <c r="A134" s="146">
        <v>47</v>
      </c>
      <c r="B134" s="204"/>
      <c r="C134" s="195" t="s">
        <v>155</v>
      </c>
      <c r="D134" s="316" t="s">
        <v>156</v>
      </c>
      <c r="E134" s="316" t="s">
        <v>17</v>
      </c>
      <c r="F134" s="149">
        <v>1900</v>
      </c>
      <c r="G134" s="153">
        <v>380</v>
      </c>
      <c r="H134" s="182">
        <f t="shared" si="10"/>
        <v>722000</v>
      </c>
      <c r="I134" s="150">
        <v>798000</v>
      </c>
      <c r="J134" s="151">
        <f t="shared" si="11"/>
        <v>0.9047619047619048</v>
      </c>
      <c r="K134" s="152" t="s">
        <v>548</v>
      </c>
    </row>
    <row r="135" spans="1:11" ht="12.75" customHeight="1">
      <c r="A135" s="146">
        <v>49</v>
      </c>
      <c r="B135" s="204" t="s">
        <v>409</v>
      </c>
      <c r="C135" s="195" t="s">
        <v>205</v>
      </c>
      <c r="D135" s="316" t="s">
        <v>200</v>
      </c>
      <c r="E135" s="316" t="s">
        <v>17</v>
      </c>
      <c r="F135" s="149">
        <v>1404</v>
      </c>
      <c r="G135" s="153">
        <v>576</v>
      </c>
      <c r="H135" s="182">
        <f t="shared" si="10"/>
        <v>808704</v>
      </c>
      <c r="I135" s="150">
        <v>897984</v>
      </c>
      <c r="J135" s="151">
        <f t="shared" si="11"/>
        <v>0.900577293136626</v>
      </c>
      <c r="K135" s="152" t="s">
        <v>414</v>
      </c>
    </row>
    <row r="136" spans="1:11" ht="12.75" customHeight="1">
      <c r="A136" s="146">
        <v>50</v>
      </c>
      <c r="B136" s="204"/>
      <c r="C136" s="195" t="s">
        <v>236</v>
      </c>
      <c r="D136" s="316" t="s">
        <v>235</v>
      </c>
      <c r="E136" s="316" t="s">
        <v>17</v>
      </c>
      <c r="F136" s="149">
        <v>1864</v>
      </c>
      <c r="G136" s="150">
        <v>400</v>
      </c>
      <c r="H136" s="182">
        <f t="shared" si="10"/>
        <v>745600</v>
      </c>
      <c r="I136" s="150">
        <v>831790</v>
      </c>
      <c r="J136" s="151">
        <f t="shared" si="11"/>
        <v>0.8963800959376765</v>
      </c>
      <c r="K136" s="152" t="s">
        <v>410</v>
      </c>
    </row>
    <row r="137" spans="1:11" ht="12.75" customHeight="1">
      <c r="A137" s="146">
        <v>51</v>
      </c>
      <c r="B137" s="204" t="s">
        <v>409</v>
      </c>
      <c r="C137" s="195" t="s">
        <v>127</v>
      </c>
      <c r="D137" s="316" t="s">
        <v>125</v>
      </c>
      <c r="E137" s="316" t="s">
        <v>17</v>
      </c>
      <c r="F137" s="149">
        <v>1620</v>
      </c>
      <c r="G137" s="153">
        <v>456</v>
      </c>
      <c r="H137" s="182">
        <f t="shared" si="10"/>
        <v>738720</v>
      </c>
      <c r="I137" s="150">
        <v>836760</v>
      </c>
      <c r="J137" s="151">
        <f t="shared" si="11"/>
        <v>0.8828337874659401</v>
      </c>
      <c r="K137" s="152" t="s">
        <v>412</v>
      </c>
    </row>
    <row r="138" spans="1:11" ht="12.75" customHeight="1">
      <c r="A138" s="146">
        <v>52</v>
      </c>
      <c r="B138" s="204"/>
      <c r="C138" s="195" t="s">
        <v>89</v>
      </c>
      <c r="D138" s="316" t="s">
        <v>85</v>
      </c>
      <c r="E138" s="316" t="s">
        <v>17</v>
      </c>
      <c r="F138" s="149">
        <v>1512</v>
      </c>
      <c r="G138" s="150">
        <v>500</v>
      </c>
      <c r="H138" s="182">
        <f t="shared" si="10"/>
        <v>756000</v>
      </c>
      <c r="I138" s="150">
        <v>859000</v>
      </c>
      <c r="J138" s="151">
        <f t="shared" si="11"/>
        <v>0.880093131548312</v>
      </c>
      <c r="K138" s="152" t="s">
        <v>543</v>
      </c>
    </row>
    <row r="139" spans="1:11" ht="12.75" customHeight="1">
      <c r="A139" s="146">
        <v>56</v>
      </c>
      <c r="B139" s="204"/>
      <c r="C139" s="195" t="s">
        <v>23</v>
      </c>
      <c r="D139" s="316" t="s">
        <v>24</v>
      </c>
      <c r="E139" s="316" t="s">
        <v>17</v>
      </c>
      <c r="F139" s="149">
        <v>783</v>
      </c>
      <c r="G139" s="150">
        <v>1250</v>
      </c>
      <c r="H139" s="182">
        <f t="shared" si="10"/>
        <v>978750</v>
      </c>
      <c r="I139" s="150">
        <v>1125668</v>
      </c>
      <c r="J139" s="151">
        <f t="shared" si="11"/>
        <v>0.8694837198889903</v>
      </c>
      <c r="K139" s="152" t="s">
        <v>506</v>
      </c>
    </row>
    <row r="140" spans="1:11" ht="12.75" customHeight="1">
      <c r="A140" s="146">
        <v>59</v>
      </c>
      <c r="B140" s="204"/>
      <c r="C140" s="195" t="s">
        <v>105</v>
      </c>
      <c r="D140" s="316" t="s">
        <v>104</v>
      </c>
      <c r="E140" s="316" t="s">
        <v>17</v>
      </c>
      <c r="F140" s="149">
        <v>2240</v>
      </c>
      <c r="G140" s="150">
        <v>300</v>
      </c>
      <c r="H140" s="182">
        <f t="shared" si="10"/>
        <v>672000</v>
      </c>
      <c r="I140" s="150">
        <v>781608</v>
      </c>
      <c r="J140" s="151">
        <f t="shared" si="11"/>
        <v>0.8597660208186201</v>
      </c>
      <c r="K140" s="152" t="s">
        <v>492</v>
      </c>
    </row>
    <row r="141" spans="1:11" ht="12.75" customHeight="1">
      <c r="A141" s="146">
        <v>62</v>
      </c>
      <c r="B141" s="204"/>
      <c r="C141" s="195" t="s">
        <v>23</v>
      </c>
      <c r="D141" s="316" t="s">
        <v>26</v>
      </c>
      <c r="E141" s="316" t="s">
        <v>17</v>
      </c>
      <c r="F141" s="149">
        <v>736</v>
      </c>
      <c r="G141" s="150">
        <v>1300</v>
      </c>
      <c r="H141" s="182">
        <f t="shared" si="10"/>
        <v>956800</v>
      </c>
      <c r="I141" s="150">
        <v>1125668</v>
      </c>
      <c r="J141" s="151">
        <f t="shared" si="11"/>
        <v>0.8499841871670866</v>
      </c>
      <c r="K141" s="152" t="s">
        <v>506</v>
      </c>
    </row>
    <row r="142" spans="1:11" ht="12.75" customHeight="1">
      <c r="A142" s="146">
        <v>68</v>
      </c>
      <c r="B142" s="204" t="s">
        <v>409</v>
      </c>
      <c r="C142" s="195" t="s">
        <v>9</v>
      </c>
      <c r="D142" s="316" t="s">
        <v>10</v>
      </c>
      <c r="E142" s="316" t="s">
        <v>17</v>
      </c>
      <c r="F142" s="149">
        <v>1250</v>
      </c>
      <c r="G142" s="150">
        <v>620</v>
      </c>
      <c r="H142" s="182">
        <f t="shared" si="10"/>
        <v>775000</v>
      </c>
      <c r="I142" s="150">
        <v>955632</v>
      </c>
      <c r="J142" s="151">
        <f t="shared" si="11"/>
        <v>0.8109816330972592</v>
      </c>
      <c r="K142" s="152" t="s">
        <v>490</v>
      </c>
    </row>
    <row r="143" spans="1:11" ht="12.75" customHeight="1">
      <c r="A143" s="146">
        <v>73</v>
      </c>
      <c r="B143" s="204" t="s">
        <v>409</v>
      </c>
      <c r="C143" s="195" t="s">
        <v>110</v>
      </c>
      <c r="D143" s="316" t="s">
        <v>109</v>
      </c>
      <c r="E143" s="316" t="s">
        <v>17</v>
      </c>
      <c r="F143" s="149">
        <v>2140</v>
      </c>
      <c r="G143" s="150">
        <v>280</v>
      </c>
      <c r="H143" s="182">
        <f t="shared" si="10"/>
        <v>599200</v>
      </c>
      <c r="I143" s="150">
        <v>779504</v>
      </c>
      <c r="J143" s="151">
        <f t="shared" si="11"/>
        <v>0.7686939387097437</v>
      </c>
      <c r="K143" s="152" t="s">
        <v>462</v>
      </c>
    </row>
    <row r="144" spans="1:11" ht="12.75" customHeight="1">
      <c r="A144" s="146">
        <v>76</v>
      </c>
      <c r="B144" s="204"/>
      <c r="C144" s="195" t="s">
        <v>179</v>
      </c>
      <c r="D144" s="316" t="s">
        <v>176</v>
      </c>
      <c r="E144" s="316" t="s">
        <v>17</v>
      </c>
      <c r="F144" s="149">
        <v>1334</v>
      </c>
      <c r="G144" s="150">
        <v>540</v>
      </c>
      <c r="H144" s="182">
        <f t="shared" si="10"/>
        <v>720360</v>
      </c>
      <c r="I144" s="150">
        <v>975018</v>
      </c>
      <c r="J144" s="151">
        <f t="shared" si="11"/>
        <v>0.7388171295299164</v>
      </c>
      <c r="K144" s="152" t="s">
        <v>494</v>
      </c>
    </row>
    <row r="145" spans="1:11" ht="12.75" customHeight="1">
      <c r="A145" s="146">
        <v>77</v>
      </c>
      <c r="B145" s="204"/>
      <c r="C145" s="195" t="s">
        <v>160</v>
      </c>
      <c r="D145" s="316" t="s">
        <v>159</v>
      </c>
      <c r="E145" s="316" t="s">
        <v>17</v>
      </c>
      <c r="F145" s="155">
        <v>2714</v>
      </c>
      <c r="G145" s="150">
        <v>200</v>
      </c>
      <c r="H145" s="182">
        <f t="shared" si="10"/>
        <v>542800</v>
      </c>
      <c r="I145" s="150">
        <v>743636</v>
      </c>
      <c r="J145" s="151">
        <f t="shared" si="11"/>
        <v>0.7299270072992701</v>
      </c>
      <c r="K145" s="152" t="s">
        <v>484</v>
      </c>
    </row>
    <row r="146" spans="1:11" ht="12.75" customHeight="1">
      <c r="A146" s="146">
        <v>78</v>
      </c>
      <c r="B146" s="204"/>
      <c r="C146" s="195" t="s">
        <v>100</v>
      </c>
      <c r="D146" s="316" t="s">
        <v>98</v>
      </c>
      <c r="E146" s="316" t="s">
        <v>17</v>
      </c>
      <c r="F146" s="149">
        <v>2600</v>
      </c>
      <c r="G146" s="150">
        <v>200</v>
      </c>
      <c r="H146" s="182">
        <f t="shared" si="10"/>
        <v>520000</v>
      </c>
      <c r="I146" s="150">
        <v>720252</v>
      </c>
      <c r="J146" s="151">
        <f t="shared" si="11"/>
        <v>0.7219695328857122</v>
      </c>
      <c r="K146" s="152" t="s">
        <v>549</v>
      </c>
    </row>
    <row r="147" spans="1:11" ht="12.75" customHeight="1">
      <c r="A147" s="146">
        <v>81</v>
      </c>
      <c r="B147" s="147" t="s">
        <v>409</v>
      </c>
      <c r="C147" s="199" t="s">
        <v>23</v>
      </c>
      <c r="D147" s="316" t="s">
        <v>30</v>
      </c>
      <c r="E147" s="316" t="s">
        <v>17</v>
      </c>
      <c r="F147" s="149">
        <v>810</v>
      </c>
      <c r="G147" s="150">
        <v>1000</v>
      </c>
      <c r="H147" s="182">
        <f t="shared" si="10"/>
        <v>810000</v>
      </c>
      <c r="I147" s="150">
        <v>1125668</v>
      </c>
      <c r="J147" s="151">
        <f t="shared" si="11"/>
        <v>0.7195727337012334</v>
      </c>
      <c r="K147" s="152" t="s">
        <v>506</v>
      </c>
    </row>
    <row r="148" spans="1:11" ht="12.75" customHeight="1">
      <c r="A148" s="146">
        <v>93</v>
      </c>
      <c r="B148" s="204"/>
      <c r="C148" s="195" t="s">
        <v>127</v>
      </c>
      <c r="D148" s="316" t="s">
        <v>123</v>
      </c>
      <c r="E148" s="316" t="s">
        <v>17</v>
      </c>
      <c r="F148" s="149">
        <v>1400</v>
      </c>
      <c r="G148" s="150">
        <v>400</v>
      </c>
      <c r="H148" s="182">
        <f t="shared" si="10"/>
        <v>560000</v>
      </c>
      <c r="I148" s="150">
        <v>836760</v>
      </c>
      <c r="J148" s="151">
        <f t="shared" si="11"/>
        <v>0.6692480520101344</v>
      </c>
      <c r="K148" s="152" t="s">
        <v>412</v>
      </c>
    </row>
    <row r="149" spans="1:11" ht="12.75" customHeight="1">
      <c r="A149" s="146">
        <v>94</v>
      </c>
      <c r="B149" s="204"/>
      <c r="C149" s="195" t="s">
        <v>205</v>
      </c>
      <c r="D149" s="316" t="s">
        <v>204</v>
      </c>
      <c r="E149" s="316" t="s">
        <v>17</v>
      </c>
      <c r="F149" s="149">
        <v>1500</v>
      </c>
      <c r="G149" s="150">
        <v>400</v>
      </c>
      <c r="H149" s="182">
        <f t="shared" si="10"/>
        <v>600000</v>
      </c>
      <c r="I149" s="150">
        <v>897984</v>
      </c>
      <c r="J149" s="151">
        <f t="shared" si="11"/>
        <v>0.6681633525764379</v>
      </c>
      <c r="K149" s="152" t="s">
        <v>414</v>
      </c>
    </row>
    <row r="150" spans="1:11" ht="12.75" customHeight="1">
      <c r="A150" s="146">
        <v>96</v>
      </c>
      <c r="B150" s="204"/>
      <c r="C150" s="195" t="s">
        <v>114</v>
      </c>
      <c r="D150" s="316" t="s">
        <v>113</v>
      </c>
      <c r="E150" s="316" t="s">
        <v>17</v>
      </c>
      <c r="F150" s="149">
        <v>3130</v>
      </c>
      <c r="G150" s="150">
        <v>150</v>
      </c>
      <c r="H150" s="182">
        <f t="shared" si="10"/>
        <v>469500</v>
      </c>
      <c r="I150" s="150">
        <v>721280</v>
      </c>
      <c r="J150" s="151">
        <f t="shared" si="11"/>
        <v>0.6509261313220941</v>
      </c>
      <c r="K150" s="152" t="s">
        <v>418</v>
      </c>
    </row>
    <row r="151" spans="1:11" ht="12.75" customHeight="1">
      <c r="A151" s="146">
        <v>99</v>
      </c>
      <c r="B151" s="204" t="s">
        <v>409</v>
      </c>
      <c r="C151" s="195" t="s">
        <v>184</v>
      </c>
      <c r="D151" s="316" t="s">
        <v>181</v>
      </c>
      <c r="E151" s="316" t="s">
        <v>17</v>
      </c>
      <c r="F151" s="149">
        <v>1207</v>
      </c>
      <c r="G151" s="150">
        <v>550</v>
      </c>
      <c r="H151" s="182">
        <f t="shared" si="10"/>
        <v>663850</v>
      </c>
      <c r="I151" s="150">
        <v>1030788</v>
      </c>
      <c r="J151" s="151">
        <f t="shared" si="11"/>
        <v>0.6440218551244291</v>
      </c>
      <c r="K151" s="152" t="s">
        <v>456</v>
      </c>
    </row>
    <row r="152" spans="1:11" ht="12.75" customHeight="1">
      <c r="A152" s="146">
        <v>107</v>
      </c>
      <c r="B152" s="204"/>
      <c r="C152" s="195" t="s">
        <v>171</v>
      </c>
      <c r="D152" s="316" t="s">
        <v>189</v>
      </c>
      <c r="E152" s="316" t="s">
        <v>17</v>
      </c>
      <c r="F152" s="149">
        <v>1200</v>
      </c>
      <c r="G152" s="150">
        <v>500</v>
      </c>
      <c r="H152" s="182">
        <f t="shared" si="10"/>
        <v>600000</v>
      </c>
      <c r="I152" s="150">
        <v>1012800</v>
      </c>
      <c r="J152" s="151">
        <f t="shared" si="11"/>
        <v>0.5924170616113744</v>
      </c>
      <c r="K152" s="152" t="s">
        <v>460</v>
      </c>
    </row>
    <row r="153" spans="1:11" ht="12.75" customHeight="1">
      <c r="A153" s="146">
        <v>108</v>
      </c>
      <c r="B153" s="204" t="s">
        <v>409</v>
      </c>
      <c r="C153" s="195" t="s">
        <v>167</v>
      </c>
      <c r="D153" s="316" t="s">
        <v>164</v>
      </c>
      <c r="E153" s="316" t="s">
        <v>17</v>
      </c>
      <c r="F153" s="149">
        <v>1350</v>
      </c>
      <c r="G153" s="150">
        <v>420</v>
      </c>
      <c r="H153" s="182">
        <f t="shared" si="10"/>
        <v>567000</v>
      </c>
      <c r="I153" s="150">
        <v>960448</v>
      </c>
      <c r="J153" s="151">
        <f t="shared" si="11"/>
        <v>0.590349503565003</v>
      </c>
      <c r="K153" s="152" t="s">
        <v>468</v>
      </c>
    </row>
    <row r="154" spans="1:11" ht="12.75" customHeight="1">
      <c r="A154" s="146">
        <v>109</v>
      </c>
      <c r="B154" s="204"/>
      <c r="C154" s="195" t="s">
        <v>171</v>
      </c>
      <c r="D154" s="316" t="s">
        <v>190</v>
      </c>
      <c r="E154" s="316" t="s">
        <v>17</v>
      </c>
      <c r="F154" s="149">
        <v>980</v>
      </c>
      <c r="G154" s="150">
        <v>600</v>
      </c>
      <c r="H154" s="182">
        <f t="shared" si="10"/>
        <v>588000</v>
      </c>
      <c r="I154" s="150">
        <v>1012800</v>
      </c>
      <c r="J154" s="151">
        <f t="shared" si="11"/>
        <v>0.580568720379147</v>
      </c>
      <c r="K154" s="152" t="s">
        <v>460</v>
      </c>
    </row>
    <row r="155" spans="1:11" ht="12.75" customHeight="1">
      <c r="A155" s="146">
        <v>114</v>
      </c>
      <c r="B155" s="204" t="s">
        <v>409</v>
      </c>
      <c r="C155" s="195" t="s">
        <v>128</v>
      </c>
      <c r="D155" s="316" t="s">
        <v>129</v>
      </c>
      <c r="E155" s="316" t="s">
        <v>17</v>
      </c>
      <c r="F155" s="149">
        <v>1443.36</v>
      </c>
      <c r="G155" s="150">
        <v>320</v>
      </c>
      <c r="H155" s="182">
        <f t="shared" si="10"/>
        <v>461875.19999999995</v>
      </c>
      <c r="I155" s="150">
        <v>837682</v>
      </c>
      <c r="J155" s="151">
        <f t="shared" si="11"/>
        <v>0.5513729553696987</v>
      </c>
      <c r="K155" s="152" t="s">
        <v>478</v>
      </c>
    </row>
    <row r="156" spans="1:11" ht="12.75" customHeight="1">
      <c r="A156" s="146">
        <v>115</v>
      </c>
      <c r="B156" s="147"/>
      <c r="C156" s="199" t="s">
        <v>84</v>
      </c>
      <c r="D156" s="316" t="s">
        <v>83</v>
      </c>
      <c r="E156" s="316" t="s">
        <v>17</v>
      </c>
      <c r="F156" s="149">
        <v>1500</v>
      </c>
      <c r="G156" s="153">
        <v>266</v>
      </c>
      <c r="H156" s="182">
        <f t="shared" si="10"/>
        <v>399000</v>
      </c>
      <c r="I156" s="150">
        <v>739746</v>
      </c>
      <c r="J156" s="151">
        <f t="shared" si="11"/>
        <v>0.5393743257820928</v>
      </c>
      <c r="K156" s="152" t="s">
        <v>480</v>
      </c>
    </row>
    <row r="157" spans="1:11" ht="12.75" customHeight="1">
      <c r="A157" s="146">
        <v>118</v>
      </c>
      <c r="B157" s="204"/>
      <c r="C157" s="195" t="s">
        <v>239</v>
      </c>
      <c r="D157" s="316" t="s">
        <v>237</v>
      </c>
      <c r="E157" s="316" t="s">
        <v>17</v>
      </c>
      <c r="F157" s="149">
        <v>1100</v>
      </c>
      <c r="G157" s="150">
        <v>380</v>
      </c>
      <c r="H157" s="182">
        <f t="shared" si="10"/>
        <v>418000</v>
      </c>
      <c r="I157" s="150">
        <v>803992</v>
      </c>
      <c r="J157" s="151">
        <f t="shared" si="11"/>
        <v>0.519905670703191</v>
      </c>
      <c r="K157" s="152" t="s">
        <v>486</v>
      </c>
    </row>
    <row r="158" spans="1:11" ht="12.75" customHeight="1">
      <c r="A158" s="146">
        <v>119</v>
      </c>
      <c r="B158" s="204"/>
      <c r="C158" s="195" t="s">
        <v>55</v>
      </c>
      <c r="D158" s="316" t="s">
        <v>53</v>
      </c>
      <c r="E158" s="316" t="s">
        <v>17</v>
      </c>
      <c r="F158" s="149">
        <v>1900</v>
      </c>
      <c r="G158" s="150">
        <v>200</v>
      </c>
      <c r="H158" s="182">
        <f t="shared" si="10"/>
        <v>380000</v>
      </c>
      <c r="I158" s="150">
        <v>736580</v>
      </c>
      <c r="J158" s="151">
        <f t="shared" si="11"/>
        <v>0.5158977979309783</v>
      </c>
      <c r="K158" s="152" t="s">
        <v>488</v>
      </c>
    </row>
    <row r="159" spans="1:11" ht="12.75" customHeight="1">
      <c r="A159" s="146">
        <v>124</v>
      </c>
      <c r="B159" s="147" t="s">
        <v>409</v>
      </c>
      <c r="C159" s="199" t="s">
        <v>171</v>
      </c>
      <c r="D159" s="316" t="s">
        <v>187</v>
      </c>
      <c r="E159" s="316" t="s">
        <v>17</v>
      </c>
      <c r="F159" s="149">
        <v>950</v>
      </c>
      <c r="G159" s="150">
        <v>520</v>
      </c>
      <c r="H159" s="182">
        <f t="shared" si="10"/>
        <v>494000</v>
      </c>
      <c r="I159" s="150">
        <v>1012800</v>
      </c>
      <c r="J159" s="151">
        <f t="shared" si="11"/>
        <v>0.48775671406003157</v>
      </c>
      <c r="K159" s="152" t="s">
        <v>460</v>
      </c>
    </row>
    <row r="160" spans="1:11" ht="12.75" customHeight="1">
      <c r="A160" s="146">
        <v>134</v>
      </c>
      <c r="B160" s="204"/>
      <c r="C160" s="195" t="s">
        <v>23</v>
      </c>
      <c r="D160" s="316" t="s">
        <v>32</v>
      </c>
      <c r="E160" s="316" t="s">
        <v>17</v>
      </c>
      <c r="F160" s="149">
        <v>600</v>
      </c>
      <c r="G160" s="150">
        <v>800</v>
      </c>
      <c r="H160" s="182">
        <f t="shared" si="10"/>
        <v>480000</v>
      </c>
      <c r="I160" s="150">
        <v>1125668</v>
      </c>
      <c r="J160" s="151">
        <f t="shared" si="11"/>
        <v>0.42641347182295314</v>
      </c>
      <c r="K160" s="152" t="s">
        <v>506</v>
      </c>
    </row>
    <row r="161" spans="1:11" ht="12.75" customHeight="1">
      <c r="A161" s="207">
        <v>144</v>
      </c>
      <c r="B161" s="208"/>
      <c r="C161" s="195" t="s">
        <v>60</v>
      </c>
      <c r="D161" s="316" t="s">
        <v>56</v>
      </c>
      <c r="E161" s="316" t="s">
        <v>17</v>
      </c>
      <c r="F161" s="149">
        <v>1015.2</v>
      </c>
      <c r="G161" s="150">
        <v>250</v>
      </c>
      <c r="H161" s="182">
        <f t="shared" si="10"/>
        <v>253800</v>
      </c>
      <c r="I161" s="150">
        <v>804942</v>
      </c>
      <c r="J161" s="151">
        <f t="shared" si="11"/>
        <v>0.3153022205326595</v>
      </c>
      <c r="K161" s="152" t="s">
        <v>419</v>
      </c>
    </row>
    <row r="162" spans="1:11" ht="12.75" customHeight="1">
      <c r="A162" s="146">
        <v>152</v>
      </c>
      <c r="B162" s="195"/>
      <c r="C162" s="209" t="s">
        <v>67</v>
      </c>
      <c r="D162" s="316" t="s">
        <v>63</v>
      </c>
      <c r="E162" s="316" t="s">
        <v>17</v>
      </c>
      <c r="F162" s="149">
        <v>550.8</v>
      </c>
      <c r="G162" s="150">
        <v>300</v>
      </c>
      <c r="H162" s="182">
        <f t="shared" si="10"/>
        <v>165240</v>
      </c>
      <c r="I162" s="150">
        <v>759088</v>
      </c>
      <c r="J162" s="151">
        <f>H162/I162</f>
        <v>0.2176822713572076</v>
      </c>
      <c r="K162" s="152" t="s">
        <v>435</v>
      </c>
    </row>
    <row r="163" spans="1:11" ht="12.75" customHeight="1">
      <c r="A163" s="146">
        <v>155</v>
      </c>
      <c r="B163" s="195"/>
      <c r="C163" s="209" t="s">
        <v>228</v>
      </c>
      <c r="D163" s="316" t="s">
        <v>225</v>
      </c>
      <c r="E163" s="316" t="s">
        <v>17</v>
      </c>
      <c r="F163" s="149">
        <v>610</v>
      </c>
      <c r="G163" s="150">
        <v>200</v>
      </c>
      <c r="H163" s="182">
        <f t="shared" si="10"/>
        <v>122000</v>
      </c>
      <c r="I163" s="150">
        <v>755096</v>
      </c>
      <c r="J163" s="151">
        <f>H163/I163</f>
        <v>0.1615688601184485</v>
      </c>
      <c r="K163" s="152" t="s">
        <v>441</v>
      </c>
    </row>
    <row r="164" spans="1:11" ht="12.75" customHeight="1">
      <c r="A164" s="146">
        <v>156</v>
      </c>
      <c r="B164" s="195"/>
      <c r="C164" s="147" t="s">
        <v>205</v>
      </c>
      <c r="D164" s="316" t="s">
        <v>203</v>
      </c>
      <c r="E164" s="316" t="s">
        <v>17</v>
      </c>
      <c r="F164" s="149">
        <v>188</v>
      </c>
      <c r="G164" s="150">
        <v>500</v>
      </c>
      <c r="H164" s="150">
        <f t="shared" si="10"/>
        <v>94000</v>
      </c>
      <c r="I164" s="150">
        <v>897984</v>
      </c>
      <c r="J164" s="151">
        <f>H164/I164</f>
        <v>0.10467892523697526</v>
      </c>
      <c r="K164" s="152" t="s">
        <v>443</v>
      </c>
    </row>
    <row r="165" spans="1:11" ht="12.75" customHeight="1">
      <c r="A165" s="156"/>
      <c r="B165" s="210"/>
      <c r="C165" s="211"/>
      <c r="D165" s="337"/>
      <c r="E165" s="337" t="s">
        <v>396</v>
      </c>
      <c r="F165" s="212"/>
      <c r="G165" s="212"/>
      <c r="H165" s="212">
        <f>SUM(H106:H164)</f>
        <v>39110985.2</v>
      </c>
      <c r="I165" s="212">
        <f>SUM(I106:I164)</f>
        <v>52589224</v>
      </c>
      <c r="J165" s="161">
        <f>H165/I165</f>
        <v>0.743707212717191</v>
      </c>
      <c r="K165" s="162" t="s">
        <v>397</v>
      </c>
    </row>
    <row r="166" spans="1:11" ht="13.5">
      <c r="A166" s="213"/>
      <c r="B166" s="213"/>
      <c r="C166" s="213"/>
      <c r="D166" s="214"/>
      <c r="E166" s="214"/>
      <c r="F166" s="215"/>
      <c r="G166" s="215"/>
      <c r="H166" s="216"/>
      <c r="I166" s="216"/>
      <c r="J166" s="216"/>
      <c r="K166" s="216"/>
    </row>
    <row r="167" spans="1:11" ht="13.5">
      <c r="A167" s="213"/>
      <c r="B167" s="213"/>
      <c r="C167" s="213"/>
      <c r="D167" s="214"/>
      <c r="E167" s="214"/>
      <c r="F167" s="215"/>
      <c r="G167" s="215"/>
      <c r="H167" s="216"/>
      <c r="I167" s="216"/>
      <c r="J167" s="216"/>
      <c r="K167" s="216"/>
    </row>
    <row r="168" spans="1:11" ht="13.5">
      <c r="A168" s="213"/>
      <c r="B168" s="213"/>
      <c r="C168" s="213"/>
      <c r="D168" s="214"/>
      <c r="E168" s="214"/>
      <c r="F168" s="215"/>
      <c r="G168" s="215"/>
      <c r="H168" s="216"/>
      <c r="I168" s="216"/>
      <c r="J168" s="216"/>
      <c r="K168" s="216"/>
    </row>
    <row r="169" spans="1:11" ht="13.5">
      <c r="A169" s="213"/>
      <c r="B169" s="213"/>
      <c r="C169" s="213"/>
      <c r="D169" s="214"/>
      <c r="E169" s="214"/>
      <c r="F169" s="215"/>
      <c r="G169" s="215"/>
      <c r="H169" s="216"/>
      <c r="I169" s="216"/>
      <c r="J169" s="216"/>
      <c r="K169" s="216"/>
    </row>
    <row r="170" spans="1:11" ht="13.5">
      <c r="A170" s="213"/>
      <c r="B170" s="213"/>
      <c r="C170" s="213"/>
      <c r="D170" s="214"/>
      <c r="E170" s="214"/>
      <c r="F170" s="215"/>
      <c r="G170" s="215"/>
      <c r="H170" s="216"/>
      <c r="I170" s="216"/>
      <c r="J170" s="216"/>
      <c r="K170" s="216"/>
    </row>
    <row r="171" spans="1:11" ht="13.5">
      <c r="A171" s="213"/>
      <c r="B171" s="213"/>
      <c r="C171" s="213"/>
      <c r="D171" s="214"/>
      <c r="E171" s="214"/>
      <c r="F171" s="215"/>
      <c r="G171" s="215"/>
      <c r="H171" s="216"/>
      <c r="I171" s="216"/>
      <c r="J171" s="216"/>
      <c r="K171" s="216"/>
    </row>
    <row r="172" spans="1:11" ht="13.5">
      <c r="A172" s="213"/>
      <c r="B172" s="213"/>
      <c r="C172" s="213"/>
      <c r="D172" s="214"/>
      <c r="E172" s="214"/>
      <c r="F172" s="215"/>
      <c r="G172" s="215"/>
      <c r="H172" s="216"/>
      <c r="I172" s="216"/>
      <c r="J172" s="216"/>
      <c r="K172" s="216"/>
    </row>
    <row r="173" spans="1:11" ht="13.5">
      <c r="A173" s="213"/>
      <c r="B173" s="213"/>
      <c r="C173" s="213"/>
      <c r="D173" s="214"/>
      <c r="E173" s="214"/>
      <c r="F173" s="215"/>
      <c r="G173" s="215"/>
      <c r="H173" s="216"/>
      <c r="I173" s="216"/>
      <c r="J173" s="216"/>
      <c r="K173" s="216"/>
    </row>
    <row r="174" spans="1:11" ht="13.5">
      <c r="A174" s="213"/>
      <c r="B174" s="213"/>
      <c r="C174" s="213"/>
      <c r="D174" s="214"/>
      <c r="E174" s="214"/>
      <c r="F174" s="215"/>
      <c r="G174" s="215"/>
      <c r="H174" s="216"/>
      <c r="I174" s="216"/>
      <c r="J174" s="216"/>
      <c r="K174" s="216"/>
    </row>
    <row r="175" spans="1:11" ht="13.5">
      <c r="A175" s="213"/>
      <c r="B175" s="213"/>
      <c r="C175" s="213"/>
      <c r="D175" s="214"/>
      <c r="E175" s="214"/>
      <c r="F175" s="215"/>
      <c r="G175" s="215"/>
      <c r="H175" s="216"/>
      <c r="I175" s="216"/>
      <c r="J175" s="216"/>
      <c r="K175" s="216"/>
    </row>
    <row r="176" spans="1:11" ht="13.5">
      <c r="A176" s="213"/>
      <c r="B176" s="213"/>
      <c r="C176" s="213"/>
      <c r="D176" s="214"/>
      <c r="E176" s="214"/>
      <c r="F176" s="215"/>
      <c r="G176" s="215"/>
      <c r="H176" s="216"/>
      <c r="I176" s="216"/>
      <c r="J176" s="216"/>
      <c r="K176" s="216"/>
    </row>
  </sheetData>
  <sheetProtection/>
  <printOptions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5.25390625" style="8" bestFit="1" customWidth="1"/>
    <col min="2" max="2" width="7.125" style="8" bestFit="1" customWidth="1"/>
    <col min="3" max="3" width="15.25390625" style="33" bestFit="1" customWidth="1"/>
    <col min="4" max="4" width="21.00390625" style="33" bestFit="1" customWidth="1"/>
    <col min="5" max="5" width="10.375" style="19" customWidth="1"/>
    <col min="6" max="6" width="7.25390625" style="19" bestFit="1" customWidth="1"/>
    <col min="7" max="7" width="11.00390625" style="0" bestFit="1" customWidth="1"/>
    <col min="8" max="8" width="12.125" style="0" bestFit="1" customWidth="1"/>
    <col min="9" max="9" width="14.75390625" style="0" bestFit="1" customWidth="1"/>
    <col min="10" max="10" width="25.375" style="0" customWidth="1"/>
    <col min="11" max="11" width="7.375" style="0" bestFit="1" customWidth="1"/>
    <col min="12" max="12" width="5.25390625" style="33" bestFit="1" customWidth="1"/>
    <col min="13" max="13" width="7.125" style="33" bestFit="1" customWidth="1"/>
  </cols>
  <sheetData>
    <row r="1" spans="1:13" ht="68.25" thickBot="1">
      <c r="A1" s="217" t="s">
        <v>2</v>
      </c>
      <c r="B1" s="218" t="s">
        <v>8</v>
      </c>
      <c r="C1" s="218" t="s">
        <v>0</v>
      </c>
      <c r="D1" s="218" t="s">
        <v>1</v>
      </c>
      <c r="E1" s="218" t="s">
        <v>251</v>
      </c>
      <c r="F1" s="218" t="s">
        <v>252</v>
      </c>
      <c r="G1" s="218" t="s">
        <v>253</v>
      </c>
      <c r="H1" s="218" t="s">
        <v>22</v>
      </c>
      <c r="I1" s="219" t="s">
        <v>534</v>
      </c>
      <c r="J1" s="220" t="s">
        <v>305</v>
      </c>
      <c r="K1" s="221" t="s">
        <v>273</v>
      </c>
      <c r="L1" s="329" t="s">
        <v>402</v>
      </c>
      <c r="M1" s="329" t="s">
        <v>403</v>
      </c>
    </row>
    <row r="2" spans="1:13" ht="12.75" customHeight="1" thickBot="1">
      <c r="A2" s="222" t="s">
        <v>3</v>
      </c>
      <c r="B2" s="223" t="s">
        <v>172</v>
      </c>
      <c r="C2" s="312" t="s">
        <v>170</v>
      </c>
      <c r="D2" s="312" t="s">
        <v>35</v>
      </c>
      <c r="E2" s="224">
        <v>1672</v>
      </c>
      <c r="F2" s="225">
        <v>520</v>
      </c>
      <c r="G2" s="226">
        <f aca="true" t="shared" si="0" ref="G2:G28">E2*F2</f>
        <v>869440</v>
      </c>
      <c r="H2" s="226">
        <v>869440</v>
      </c>
      <c r="I2" s="227">
        <f aca="true" t="shared" si="1" ref="I2:I28">G2/H2</f>
        <v>1</v>
      </c>
      <c r="J2" s="228" t="s">
        <v>333</v>
      </c>
      <c r="K2" s="330" t="s">
        <v>243</v>
      </c>
      <c r="L2" s="146">
        <v>344</v>
      </c>
      <c r="M2" s="146">
        <v>688</v>
      </c>
    </row>
    <row r="3" spans="1:13" ht="12.75" customHeight="1" thickBot="1">
      <c r="A3" s="229" t="s">
        <v>3</v>
      </c>
      <c r="B3" s="230" t="s">
        <v>173</v>
      </c>
      <c r="C3" s="313" t="s">
        <v>174</v>
      </c>
      <c r="D3" s="314" t="s">
        <v>35</v>
      </c>
      <c r="E3" s="231">
        <v>1040</v>
      </c>
      <c r="F3" s="232">
        <v>400</v>
      </c>
      <c r="G3" s="232">
        <f t="shared" si="0"/>
        <v>416000</v>
      </c>
      <c r="H3" s="232">
        <v>919584</v>
      </c>
      <c r="I3" s="233">
        <f t="shared" si="1"/>
        <v>0.45237846678498106</v>
      </c>
      <c r="J3" s="234" t="s">
        <v>334</v>
      </c>
      <c r="K3" s="330" t="s">
        <v>243</v>
      </c>
      <c r="L3" s="146">
        <v>344</v>
      </c>
      <c r="M3" s="146">
        <v>688</v>
      </c>
    </row>
    <row r="4" spans="1:13" ht="12.75" customHeight="1">
      <c r="A4" s="235"/>
      <c r="B4" s="236" t="s">
        <v>179</v>
      </c>
      <c r="C4" s="315" t="s">
        <v>177</v>
      </c>
      <c r="D4" s="315" t="s">
        <v>17</v>
      </c>
      <c r="E4" s="237">
        <v>1343</v>
      </c>
      <c r="F4" s="238">
        <v>726</v>
      </c>
      <c r="G4" s="239">
        <f t="shared" si="0"/>
        <v>975018</v>
      </c>
      <c r="H4" s="239">
        <v>975018</v>
      </c>
      <c r="I4" s="240">
        <f t="shared" si="1"/>
        <v>1</v>
      </c>
      <c r="J4" s="241" t="s">
        <v>335</v>
      </c>
      <c r="K4" s="330" t="s">
        <v>243</v>
      </c>
      <c r="L4" s="146">
        <v>344</v>
      </c>
      <c r="M4" s="146">
        <v>688</v>
      </c>
    </row>
    <row r="5" spans="1:13" ht="12.75" customHeight="1">
      <c r="A5" s="242" t="s">
        <v>3</v>
      </c>
      <c r="B5" s="148" t="s">
        <v>179</v>
      </c>
      <c r="C5" s="316" t="s">
        <v>175</v>
      </c>
      <c r="D5" s="316" t="s">
        <v>17</v>
      </c>
      <c r="E5" s="155">
        <v>1343</v>
      </c>
      <c r="F5" s="150">
        <v>700</v>
      </c>
      <c r="G5" s="150">
        <f t="shared" si="0"/>
        <v>940100</v>
      </c>
      <c r="H5" s="150">
        <v>975018</v>
      </c>
      <c r="I5" s="151">
        <f t="shared" si="1"/>
        <v>0.9641873278236914</v>
      </c>
      <c r="J5" s="243" t="s">
        <v>335</v>
      </c>
      <c r="K5" s="330" t="s">
        <v>243</v>
      </c>
      <c r="L5" s="146">
        <v>344</v>
      </c>
      <c r="M5" s="146">
        <v>688</v>
      </c>
    </row>
    <row r="6" spans="1:13" ht="13.5" customHeight="1">
      <c r="A6" s="242"/>
      <c r="B6" s="148" t="s">
        <v>179</v>
      </c>
      <c r="C6" s="316" t="s">
        <v>176</v>
      </c>
      <c r="D6" s="316" t="s">
        <v>17</v>
      </c>
      <c r="E6" s="149">
        <v>1334</v>
      </c>
      <c r="F6" s="150">
        <v>540</v>
      </c>
      <c r="G6" s="150">
        <f t="shared" si="0"/>
        <v>720360</v>
      </c>
      <c r="H6" s="150">
        <v>975018</v>
      </c>
      <c r="I6" s="151">
        <f t="shared" si="1"/>
        <v>0.7388171295299164</v>
      </c>
      <c r="J6" s="243" t="s">
        <v>335</v>
      </c>
      <c r="K6" s="330" t="s">
        <v>243</v>
      </c>
      <c r="L6" s="146">
        <v>344</v>
      </c>
      <c r="M6" s="146">
        <v>688</v>
      </c>
    </row>
    <row r="7" spans="1:13" ht="12.75" customHeight="1" thickBot="1">
      <c r="A7" s="244" t="s">
        <v>3</v>
      </c>
      <c r="B7" s="245" t="s">
        <v>179</v>
      </c>
      <c r="C7" s="317" t="s">
        <v>178</v>
      </c>
      <c r="D7" s="317" t="s">
        <v>35</v>
      </c>
      <c r="E7" s="246">
        <v>1080</v>
      </c>
      <c r="F7" s="247">
        <v>450</v>
      </c>
      <c r="G7" s="247">
        <f t="shared" si="0"/>
        <v>486000</v>
      </c>
      <c r="H7" s="247">
        <v>975018</v>
      </c>
      <c r="I7" s="248">
        <f t="shared" si="1"/>
        <v>0.49845233626456126</v>
      </c>
      <c r="J7" s="249" t="s">
        <v>335</v>
      </c>
      <c r="K7" s="330" t="s">
        <v>243</v>
      </c>
      <c r="L7" s="146">
        <v>344</v>
      </c>
      <c r="M7" s="146">
        <v>688</v>
      </c>
    </row>
    <row r="8" spans="1:13" ht="12.75" customHeight="1">
      <c r="A8" s="235" t="s">
        <v>3</v>
      </c>
      <c r="B8" s="236" t="s">
        <v>184</v>
      </c>
      <c r="C8" s="315" t="s">
        <v>180</v>
      </c>
      <c r="D8" s="315" t="s">
        <v>35</v>
      </c>
      <c r="E8" s="250">
        <v>1230</v>
      </c>
      <c r="F8" s="238">
        <v>836</v>
      </c>
      <c r="G8" s="239">
        <f t="shared" si="0"/>
        <v>1028280</v>
      </c>
      <c r="H8" s="239">
        <v>1030788</v>
      </c>
      <c r="I8" s="251">
        <f t="shared" si="1"/>
        <v>0.9975669099756691</v>
      </c>
      <c r="J8" s="241" t="s">
        <v>336</v>
      </c>
      <c r="K8" s="330" t="s">
        <v>244</v>
      </c>
      <c r="L8" s="146">
        <v>694</v>
      </c>
      <c r="M8" s="146">
        <v>1388</v>
      </c>
    </row>
    <row r="9" spans="1:13" ht="12.75" customHeight="1">
      <c r="A9" s="242"/>
      <c r="B9" s="148" t="s">
        <v>184</v>
      </c>
      <c r="C9" s="316" t="s">
        <v>182</v>
      </c>
      <c r="D9" s="316" t="s">
        <v>35</v>
      </c>
      <c r="E9" s="149">
        <v>1230</v>
      </c>
      <c r="F9" s="153">
        <v>836</v>
      </c>
      <c r="G9" s="150">
        <f t="shared" si="0"/>
        <v>1028280</v>
      </c>
      <c r="H9" s="150">
        <v>1030788</v>
      </c>
      <c r="I9" s="151">
        <f t="shared" si="1"/>
        <v>0.9975669099756691</v>
      </c>
      <c r="J9" s="243" t="s">
        <v>336</v>
      </c>
      <c r="K9" s="330" t="s">
        <v>244</v>
      </c>
      <c r="L9" s="146">
        <v>694</v>
      </c>
      <c r="M9" s="146">
        <v>1388</v>
      </c>
    </row>
    <row r="10" spans="1:13" ht="12.75" customHeight="1">
      <c r="A10" s="242" t="s">
        <v>3</v>
      </c>
      <c r="B10" s="148" t="s">
        <v>184</v>
      </c>
      <c r="C10" s="316" t="s">
        <v>183</v>
      </c>
      <c r="D10" s="316" t="s">
        <v>35</v>
      </c>
      <c r="E10" s="155">
        <v>1233</v>
      </c>
      <c r="F10" s="150">
        <v>830</v>
      </c>
      <c r="G10" s="150">
        <f t="shared" si="0"/>
        <v>1023390</v>
      </c>
      <c r="H10" s="150">
        <v>1030788</v>
      </c>
      <c r="I10" s="151">
        <f t="shared" si="1"/>
        <v>0.992822966507177</v>
      </c>
      <c r="J10" s="243" t="s">
        <v>336</v>
      </c>
      <c r="K10" s="330" t="s">
        <v>244</v>
      </c>
      <c r="L10" s="146">
        <v>694</v>
      </c>
      <c r="M10" s="146">
        <v>1388</v>
      </c>
    </row>
    <row r="11" spans="1:13" ht="12.75" customHeight="1" thickBot="1">
      <c r="A11" s="244" t="s">
        <v>3</v>
      </c>
      <c r="B11" s="245" t="s">
        <v>184</v>
      </c>
      <c r="C11" s="317" t="s">
        <v>181</v>
      </c>
      <c r="D11" s="317" t="s">
        <v>17</v>
      </c>
      <c r="E11" s="246">
        <v>1207</v>
      </c>
      <c r="F11" s="247">
        <v>550</v>
      </c>
      <c r="G11" s="247">
        <f t="shared" si="0"/>
        <v>663850</v>
      </c>
      <c r="H11" s="247">
        <v>1030788</v>
      </c>
      <c r="I11" s="248">
        <f t="shared" si="1"/>
        <v>0.6440218551244291</v>
      </c>
      <c r="J11" s="249" t="s">
        <v>336</v>
      </c>
      <c r="K11" s="330" t="s">
        <v>243</v>
      </c>
      <c r="L11" s="146">
        <v>344</v>
      </c>
      <c r="M11" s="146">
        <v>688</v>
      </c>
    </row>
    <row r="12" spans="1:13" ht="12.75" customHeight="1">
      <c r="A12" s="235"/>
      <c r="B12" s="236" t="s">
        <v>171</v>
      </c>
      <c r="C12" s="315" t="s">
        <v>185</v>
      </c>
      <c r="D12" s="315" t="s">
        <v>17</v>
      </c>
      <c r="E12" s="250">
        <v>1260</v>
      </c>
      <c r="F12" s="238">
        <v>800</v>
      </c>
      <c r="G12" s="239">
        <f t="shared" si="0"/>
        <v>1008000</v>
      </c>
      <c r="H12" s="239">
        <v>1012800</v>
      </c>
      <c r="I12" s="251">
        <f t="shared" si="1"/>
        <v>0.995260663507109</v>
      </c>
      <c r="J12" s="241" t="s">
        <v>337</v>
      </c>
      <c r="K12" s="330" t="s">
        <v>244</v>
      </c>
      <c r="L12" s="146">
        <v>694</v>
      </c>
      <c r="M12" s="146">
        <v>1388</v>
      </c>
    </row>
    <row r="13" spans="1:13" ht="12.75" customHeight="1">
      <c r="A13" s="242" t="s">
        <v>3</v>
      </c>
      <c r="B13" s="148" t="s">
        <v>171</v>
      </c>
      <c r="C13" s="316" t="s">
        <v>188</v>
      </c>
      <c r="D13" s="316" t="s">
        <v>21</v>
      </c>
      <c r="E13" s="149">
        <v>1026</v>
      </c>
      <c r="F13" s="150">
        <v>600</v>
      </c>
      <c r="G13" s="150">
        <f t="shared" si="0"/>
        <v>615600</v>
      </c>
      <c r="H13" s="150">
        <v>1012800</v>
      </c>
      <c r="I13" s="151">
        <f t="shared" si="1"/>
        <v>0.6078199052132701</v>
      </c>
      <c r="J13" s="243" t="s">
        <v>337</v>
      </c>
      <c r="K13" s="330" t="s">
        <v>244</v>
      </c>
      <c r="L13" s="146">
        <v>694</v>
      </c>
      <c r="M13" s="146">
        <v>1388</v>
      </c>
    </row>
    <row r="14" spans="1:13" ht="12.75" customHeight="1">
      <c r="A14" s="242"/>
      <c r="B14" s="148" t="s">
        <v>171</v>
      </c>
      <c r="C14" s="316" t="s">
        <v>189</v>
      </c>
      <c r="D14" s="316" t="s">
        <v>17</v>
      </c>
      <c r="E14" s="149">
        <v>1200</v>
      </c>
      <c r="F14" s="150">
        <v>500</v>
      </c>
      <c r="G14" s="150">
        <f t="shared" si="0"/>
        <v>600000</v>
      </c>
      <c r="H14" s="150">
        <v>1012800</v>
      </c>
      <c r="I14" s="151">
        <f t="shared" si="1"/>
        <v>0.5924170616113744</v>
      </c>
      <c r="J14" s="243" t="s">
        <v>337</v>
      </c>
      <c r="K14" s="330" t="s">
        <v>244</v>
      </c>
      <c r="L14" s="146">
        <v>694</v>
      </c>
      <c r="M14" s="146">
        <v>1388</v>
      </c>
    </row>
    <row r="15" spans="1:13" ht="12.75" customHeight="1">
      <c r="A15" s="242"/>
      <c r="B15" s="148" t="s">
        <v>171</v>
      </c>
      <c r="C15" s="316" t="s">
        <v>190</v>
      </c>
      <c r="D15" s="316" t="s">
        <v>17</v>
      </c>
      <c r="E15" s="149">
        <v>980</v>
      </c>
      <c r="F15" s="150">
        <v>600</v>
      </c>
      <c r="G15" s="150">
        <f t="shared" si="0"/>
        <v>588000</v>
      </c>
      <c r="H15" s="150">
        <v>1012800</v>
      </c>
      <c r="I15" s="151">
        <f t="shared" si="1"/>
        <v>0.580568720379147</v>
      </c>
      <c r="J15" s="243" t="s">
        <v>337</v>
      </c>
      <c r="K15" s="330" t="s">
        <v>244</v>
      </c>
      <c r="L15" s="146">
        <v>694</v>
      </c>
      <c r="M15" s="146">
        <v>1388</v>
      </c>
    </row>
    <row r="16" spans="1:13" ht="12.75" customHeight="1">
      <c r="A16" s="242" t="s">
        <v>3</v>
      </c>
      <c r="B16" s="148" t="s">
        <v>171</v>
      </c>
      <c r="C16" s="316" t="s">
        <v>187</v>
      </c>
      <c r="D16" s="316" t="s">
        <v>17</v>
      </c>
      <c r="E16" s="149">
        <v>950</v>
      </c>
      <c r="F16" s="150">
        <v>520</v>
      </c>
      <c r="G16" s="150">
        <f t="shared" si="0"/>
        <v>494000</v>
      </c>
      <c r="H16" s="150">
        <v>1012800</v>
      </c>
      <c r="I16" s="151">
        <f t="shared" si="1"/>
        <v>0.48775671406003157</v>
      </c>
      <c r="J16" s="243" t="s">
        <v>337</v>
      </c>
      <c r="K16" s="330" t="s">
        <v>244</v>
      </c>
      <c r="L16" s="146">
        <v>694</v>
      </c>
      <c r="M16" s="146">
        <v>1388</v>
      </c>
    </row>
    <row r="17" spans="1:13" ht="12.75" customHeight="1" thickBot="1">
      <c r="A17" s="244" t="s">
        <v>3</v>
      </c>
      <c r="B17" s="245" t="s">
        <v>171</v>
      </c>
      <c r="C17" s="317" t="s">
        <v>186</v>
      </c>
      <c r="D17" s="317" t="s">
        <v>35</v>
      </c>
      <c r="E17" s="246">
        <v>450</v>
      </c>
      <c r="F17" s="247">
        <v>600</v>
      </c>
      <c r="G17" s="247">
        <f t="shared" si="0"/>
        <v>270000</v>
      </c>
      <c r="H17" s="247">
        <v>1012800</v>
      </c>
      <c r="I17" s="248">
        <f t="shared" si="1"/>
        <v>0.2665876777251185</v>
      </c>
      <c r="J17" s="249" t="s">
        <v>337</v>
      </c>
      <c r="K17" s="330" t="s">
        <v>244</v>
      </c>
      <c r="L17" s="146">
        <v>694</v>
      </c>
      <c r="M17" s="146">
        <v>1388</v>
      </c>
    </row>
    <row r="18" spans="1:13" ht="12.75" customHeight="1">
      <c r="A18" s="235"/>
      <c r="B18" s="236" t="s">
        <v>126</v>
      </c>
      <c r="C18" s="315" t="s">
        <v>122</v>
      </c>
      <c r="D18" s="315" t="s">
        <v>20</v>
      </c>
      <c r="E18" s="250">
        <v>1125</v>
      </c>
      <c r="F18" s="238">
        <v>912</v>
      </c>
      <c r="G18" s="239">
        <f t="shared" si="0"/>
        <v>1026000</v>
      </c>
      <c r="H18" s="239">
        <v>1069776</v>
      </c>
      <c r="I18" s="251">
        <f t="shared" si="1"/>
        <v>0.959079283887468</v>
      </c>
      <c r="J18" s="241" t="s">
        <v>320</v>
      </c>
      <c r="K18" s="330" t="s">
        <v>247</v>
      </c>
      <c r="L18" s="146">
        <v>160</v>
      </c>
      <c r="M18" s="146">
        <v>320</v>
      </c>
    </row>
    <row r="19" spans="1:13" ht="12.75" customHeight="1">
      <c r="A19" s="242" t="s">
        <v>3</v>
      </c>
      <c r="B19" s="148" t="s">
        <v>126</v>
      </c>
      <c r="C19" s="316" t="s">
        <v>117</v>
      </c>
      <c r="D19" s="316" t="s">
        <v>17</v>
      </c>
      <c r="E19" s="149">
        <v>1158</v>
      </c>
      <c r="F19" s="150">
        <v>850</v>
      </c>
      <c r="G19" s="150">
        <f t="shared" si="0"/>
        <v>984300</v>
      </c>
      <c r="H19" s="150">
        <v>1069776</v>
      </c>
      <c r="I19" s="151">
        <f t="shared" si="1"/>
        <v>0.9200991609458429</v>
      </c>
      <c r="J19" s="243" t="s">
        <v>320</v>
      </c>
      <c r="K19" s="330" t="s">
        <v>246</v>
      </c>
      <c r="L19" s="146">
        <v>181</v>
      </c>
      <c r="M19" s="146">
        <v>362</v>
      </c>
    </row>
    <row r="20" spans="1:13" ht="12.75" customHeight="1">
      <c r="A20" s="242" t="s">
        <v>3</v>
      </c>
      <c r="B20" s="148" t="s">
        <v>126</v>
      </c>
      <c r="C20" s="318" t="s">
        <v>121</v>
      </c>
      <c r="D20" s="318" t="s">
        <v>18</v>
      </c>
      <c r="E20" s="149">
        <v>1006</v>
      </c>
      <c r="F20" s="153">
        <v>912</v>
      </c>
      <c r="G20" s="150">
        <f t="shared" si="0"/>
        <v>917472</v>
      </c>
      <c r="H20" s="150">
        <v>1069776</v>
      </c>
      <c r="I20" s="151">
        <f t="shared" si="1"/>
        <v>0.8576300085251491</v>
      </c>
      <c r="J20" s="243" t="s">
        <v>320</v>
      </c>
      <c r="K20" s="330" t="s">
        <v>246</v>
      </c>
      <c r="L20" s="146">
        <v>181</v>
      </c>
      <c r="M20" s="146">
        <v>362</v>
      </c>
    </row>
    <row r="21" spans="1:13" ht="12.75" customHeight="1">
      <c r="A21" s="242" t="s">
        <v>3</v>
      </c>
      <c r="B21" s="148" t="s">
        <v>126</v>
      </c>
      <c r="C21" s="318" t="s">
        <v>120</v>
      </c>
      <c r="D21" s="318" t="s">
        <v>21</v>
      </c>
      <c r="E21" s="149">
        <v>948</v>
      </c>
      <c r="F21" s="150">
        <v>900</v>
      </c>
      <c r="G21" s="150">
        <f t="shared" si="0"/>
        <v>853200</v>
      </c>
      <c r="H21" s="150">
        <v>1069776</v>
      </c>
      <c r="I21" s="151">
        <f t="shared" si="1"/>
        <v>0.7975501413379997</v>
      </c>
      <c r="J21" s="243" t="s">
        <v>320</v>
      </c>
      <c r="K21" s="330" t="s">
        <v>245</v>
      </c>
      <c r="L21" s="331">
        <v>129</v>
      </c>
      <c r="M21" s="331">
        <v>258</v>
      </c>
    </row>
    <row r="22" spans="1:13" ht="12.75" customHeight="1">
      <c r="A22" s="242"/>
      <c r="B22" s="148" t="s">
        <v>126</v>
      </c>
      <c r="C22" s="318" t="s">
        <v>118</v>
      </c>
      <c r="D22" s="318" t="s">
        <v>20</v>
      </c>
      <c r="E22" s="149">
        <v>1172</v>
      </c>
      <c r="F22" s="150">
        <v>550</v>
      </c>
      <c r="G22" s="150">
        <f t="shared" si="0"/>
        <v>644600</v>
      </c>
      <c r="H22" s="150">
        <v>1069776</v>
      </c>
      <c r="I22" s="151">
        <f t="shared" si="1"/>
        <v>0.6025560491168245</v>
      </c>
      <c r="J22" s="243" t="s">
        <v>320</v>
      </c>
      <c r="K22" s="330" t="s">
        <v>244</v>
      </c>
      <c r="L22" s="146">
        <v>694</v>
      </c>
      <c r="M22" s="146">
        <v>1388</v>
      </c>
    </row>
    <row r="23" spans="1:13" ht="12.75" customHeight="1" thickBot="1">
      <c r="A23" s="244" t="s">
        <v>3</v>
      </c>
      <c r="B23" s="245" t="s">
        <v>126</v>
      </c>
      <c r="C23" s="317" t="s">
        <v>119</v>
      </c>
      <c r="D23" s="317" t="s">
        <v>34</v>
      </c>
      <c r="E23" s="246">
        <v>855</v>
      </c>
      <c r="F23" s="247">
        <v>570</v>
      </c>
      <c r="G23" s="247">
        <f t="shared" si="0"/>
        <v>487350</v>
      </c>
      <c r="H23" s="247">
        <v>1069776</v>
      </c>
      <c r="I23" s="248">
        <f t="shared" si="1"/>
        <v>0.4555626598465473</v>
      </c>
      <c r="J23" s="249" t="s">
        <v>320</v>
      </c>
      <c r="K23" s="330" t="s">
        <v>244</v>
      </c>
      <c r="L23" s="146">
        <v>694</v>
      </c>
      <c r="M23" s="146">
        <v>1388</v>
      </c>
    </row>
    <row r="24" spans="1:13" ht="12.75" customHeight="1">
      <c r="A24" s="235" t="s">
        <v>3</v>
      </c>
      <c r="B24" s="236" t="s">
        <v>127</v>
      </c>
      <c r="C24" s="315" t="s">
        <v>124</v>
      </c>
      <c r="D24" s="315" t="s">
        <v>35</v>
      </c>
      <c r="E24" s="252">
        <v>1834</v>
      </c>
      <c r="F24" s="253">
        <v>456</v>
      </c>
      <c r="G24" s="239">
        <f t="shared" si="0"/>
        <v>836304</v>
      </c>
      <c r="H24" s="239">
        <v>836760</v>
      </c>
      <c r="I24" s="251">
        <f t="shared" si="1"/>
        <v>0.9994550408719346</v>
      </c>
      <c r="J24" s="241" t="s">
        <v>321</v>
      </c>
      <c r="K24" s="330" t="s">
        <v>254</v>
      </c>
      <c r="L24" s="146">
        <v>197</v>
      </c>
      <c r="M24" s="146">
        <v>394</v>
      </c>
    </row>
    <row r="25" spans="1:13" ht="12.75" customHeight="1">
      <c r="A25" s="242" t="s">
        <v>3</v>
      </c>
      <c r="B25" s="148" t="s">
        <v>127</v>
      </c>
      <c r="C25" s="316" t="s">
        <v>125</v>
      </c>
      <c r="D25" s="316" t="s">
        <v>17</v>
      </c>
      <c r="E25" s="174">
        <v>1620</v>
      </c>
      <c r="F25" s="175">
        <v>456</v>
      </c>
      <c r="G25" s="150">
        <f t="shared" si="0"/>
        <v>738720</v>
      </c>
      <c r="H25" s="150">
        <v>836760</v>
      </c>
      <c r="I25" s="151">
        <f t="shared" si="1"/>
        <v>0.8828337874659401</v>
      </c>
      <c r="J25" s="243" t="s">
        <v>321</v>
      </c>
      <c r="K25" s="330" t="s">
        <v>254</v>
      </c>
      <c r="L25" s="146">
        <v>197</v>
      </c>
      <c r="M25" s="146">
        <v>394</v>
      </c>
    </row>
    <row r="26" spans="1:13" ht="12.75" customHeight="1" thickBot="1">
      <c r="A26" s="244"/>
      <c r="B26" s="245" t="s">
        <v>127</v>
      </c>
      <c r="C26" s="317" t="s">
        <v>123</v>
      </c>
      <c r="D26" s="317" t="s">
        <v>17</v>
      </c>
      <c r="E26" s="246">
        <v>1400</v>
      </c>
      <c r="F26" s="247">
        <v>400</v>
      </c>
      <c r="G26" s="247">
        <f t="shared" si="0"/>
        <v>560000</v>
      </c>
      <c r="H26" s="247">
        <v>836760</v>
      </c>
      <c r="I26" s="254">
        <f t="shared" si="1"/>
        <v>0.6692480520101344</v>
      </c>
      <c r="J26" s="249" t="s">
        <v>321</v>
      </c>
      <c r="K26" s="330" t="s">
        <v>254</v>
      </c>
      <c r="L26" s="146">
        <v>197</v>
      </c>
      <c r="M26" s="146">
        <v>394</v>
      </c>
    </row>
    <row r="27" spans="1:13" ht="12.75" customHeight="1">
      <c r="A27" s="235" t="s">
        <v>3</v>
      </c>
      <c r="B27" s="236" t="s">
        <v>128</v>
      </c>
      <c r="C27" s="319" t="s">
        <v>130</v>
      </c>
      <c r="D27" s="319" t="s">
        <v>35</v>
      </c>
      <c r="E27" s="250">
        <v>1700</v>
      </c>
      <c r="F27" s="239">
        <v>450</v>
      </c>
      <c r="G27" s="239">
        <f t="shared" si="0"/>
        <v>765000</v>
      </c>
      <c r="H27" s="239">
        <v>837682</v>
      </c>
      <c r="I27" s="251">
        <f t="shared" si="1"/>
        <v>0.9132343777232887</v>
      </c>
      <c r="J27" s="241" t="s">
        <v>322</v>
      </c>
      <c r="K27" s="330" t="s">
        <v>256</v>
      </c>
      <c r="L27" s="146">
        <v>152</v>
      </c>
      <c r="M27" s="146">
        <v>304</v>
      </c>
    </row>
    <row r="28" spans="1:13" ht="12.75" customHeight="1" thickBot="1">
      <c r="A28" s="244" t="s">
        <v>3</v>
      </c>
      <c r="B28" s="245" t="s">
        <v>128</v>
      </c>
      <c r="C28" s="317" t="s">
        <v>129</v>
      </c>
      <c r="D28" s="317" t="s">
        <v>17</v>
      </c>
      <c r="E28" s="246">
        <v>1443.36</v>
      </c>
      <c r="F28" s="247">
        <v>320</v>
      </c>
      <c r="G28" s="247">
        <f t="shared" si="0"/>
        <v>461875.19999999995</v>
      </c>
      <c r="H28" s="247">
        <v>837682</v>
      </c>
      <c r="I28" s="248">
        <f t="shared" si="1"/>
        <v>0.5513729553696987</v>
      </c>
      <c r="J28" s="249" t="s">
        <v>322</v>
      </c>
      <c r="K28" s="330" t="s">
        <v>255</v>
      </c>
      <c r="L28" s="146">
        <v>243</v>
      </c>
      <c r="M28" s="146">
        <v>486</v>
      </c>
    </row>
    <row r="29" spans="1:13" ht="12.75" customHeight="1">
      <c r="A29" s="235" t="s">
        <v>3</v>
      </c>
      <c r="B29" s="236" t="s">
        <v>131</v>
      </c>
      <c r="C29" s="315" t="s">
        <v>134</v>
      </c>
      <c r="D29" s="315" t="s">
        <v>92</v>
      </c>
      <c r="E29" s="255" t="s">
        <v>351</v>
      </c>
      <c r="F29" s="256" t="s">
        <v>351</v>
      </c>
      <c r="G29" s="257" t="s">
        <v>351</v>
      </c>
      <c r="H29" s="370" t="s">
        <v>351</v>
      </c>
      <c r="I29" s="258" t="s">
        <v>351</v>
      </c>
      <c r="J29" s="241" t="s">
        <v>242</v>
      </c>
      <c r="K29" s="330" t="s">
        <v>256</v>
      </c>
      <c r="L29" s="146">
        <v>152</v>
      </c>
      <c r="M29" s="146">
        <v>304</v>
      </c>
    </row>
    <row r="30" spans="1:13" ht="12.75" customHeight="1">
      <c r="A30" s="242" t="s">
        <v>3</v>
      </c>
      <c r="B30" s="148" t="s">
        <v>131</v>
      </c>
      <c r="C30" s="316" t="s">
        <v>133</v>
      </c>
      <c r="D30" s="316" t="s">
        <v>35</v>
      </c>
      <c r="E30" s="169">
        <v>1871</v>
      </c>
      <c r="F30" s="182">
        <v>400</v>
      </c>
      <c r="G30" s="182">
        <f aca="true" t="shared" si="2" ref="G30:G37">E30*F30</f>
        <v>748400</v>
      </c>
      <c r="H30" s="150">
        <v>830724</v>
      </c>
      <c r="I30" s="151">
        <f aca="true" t="shared" si="3" ref="I30:I37">G30/H30</f>
        <v>0.9009009009009009</v>
      </c>
      <c r="J30" s="243" t="s">
        <v>323</v>
      </c>
      <c r="K30" s="330" t="s">
        <v>256</v>
      </c>
      <c r="L30" s="146">
        <v>152</v>
      </c>
      <c r="M30" s="146">
        <v>304</v>
      </c>
    </row>
    <row r="31" spans="1:13" ht="12.75" customHeight="1" thickBot="1">
      <c r="A31" s="244"/>
      <c r="B31" s="245" t="s">
        <v>131</v>
      </c>
      <c r="C31" s="317" t="s">
        <v>132</v>
      </c>
      <c r="D31" s="317" t="s">
        <v>19</v>
      </c>
      <c r="E31" s="246">
        <v>1436.7</v>
      </c>
      <c r="F31" s="247">
        <v>330</v>
      </c>
      <c r="G31" s="247">
        <f t="shared" si="2"/>
        <v>474111</v>
      </c>
      <c r="H31" s="259">
        <v>830724</v>
      </c>
      <c r="I31" s="254">
        <f t="shared" si="3"/>
        <v>0.5707202392130238</v>
      </c>
      <c r="J31" s="249" t="s">
        <v>323</v>
      </c>
      <c r="K31" s="330" t="s">
        <v>256</v>
      </c>
      <c r="L31" s="146">
        <v>152</v>
      </c>
      <c r="M31" s="146">
        <v>304</v>
      </c>
    </row>
    <row r="32" spans="1:13" ht="12.75" customHeight="1">
      <c r="A32" s="235"/>
      <c r="B32" s="236" t="s">
        <v>135</v>
      </c>
      <c r="C32" s="315" t="s">
        <v>140</v>
      </c>
      <c r="D32" s="315" t="s">
        <v>141</v>
      </c>
      <c r="E32" s="252">
        <v>1620</v>
      </c>
      <c r="F32" s="253">
        <v>508</v>
      </c>
      <c r="G32" s="260">
        <f t="shared" si="2"/>
        <v>822960</v>
      </c>
      <c r="H32" s="261">
        <v>863092</v>
      </c>
      <c r="I32" s="251">
        <f t="shared" si="3"/>
        <v>0.9535020600353149</v>
      </c>
      <c r="J32" s="241" t="s">
        <v>324</v>
      </c>
      <c r="K32" s="330" t="s">
        <v>350</v>
      </c>
      <c r="L32" s="146">
        <v>362</v>
      </c>
      <c r="M32" s="146">
        <v>724</v>
      </c>
    </row>
    <row r="33" spans="1:13" ht="12.75" customHeight="1">
      <c r="A33" s="242"/>
      <c r="B33" s="148" t="s">
        <v>135</v>
      </c>
      <c r="C33" s="316" t="s">
        <v>139</v>
      </c>
      <c r="D33" s="316" t="s">
        <v>35</v>
      </c>
      <c r="E33" s="174">
        <v>1477</v>
      </c>
      <c r="F33" s="175">
        <v>508</v>
      </c>
      <c r="G33" s="178">
        <f t="shared" si="2"/>
        <v>750316</v>
      </c>
      <c r="H33" s="150">
        <v>863092</v>
      </c>
      <c r="I33" s="151">
        <f t="shared" si="3"/>
        <v>0.8693349028840495</v>
      </c>
      <c r="J33" s="243" t="s">
        <v>324</v>
      </c>
      <c r="K33" s="330" t="s">
        <v>350</v>
      </c>
      <c r="L33" s="146">
        <v>362</v>
      </c>
      <c r="M33" s="146">
        <v>724</v>
      </c>
    </row>
    <row r="34" spans="1:13" ht="12.75" customHeight="1">
      <c r="A34" s="242" t="s">
        <v>3</v>
      </c>
      <c r="B34" s="148" t="s">
        <v>135</v>
      </c>
      <c r="C34" s="316" t="s">
        <v>137</v>
      </c>
      <c r="D34" s="316" t="s">
        <v>138</v>
      </c>
      <c r="E34" s="149">
        <v>1661</v>
      </c>
      <c r="F34" s="150">
        <v>280</v>
      </c>
      <c r="G34" s="150">
        <f t="shared" si="2"/>
        <v>465080</v>
      </c>
      <c r="H34" s="150">
        <v>863092</v>
      </c>
      <c r="I34" s="151">
        <f t="shared" si="3"/>
        <v>0.53885333197388</v>
      </c>
      <c r="J34" s="243" t="s">
        <v>324</v>
      </c>
      <c r="K34" s="330" t="s">
        <v>257</v>
      </c>
      <c r="L34" s="146">
        <v>194</v>
      </c>
      <c r="M34" s="146">
        <v>388</v>
      </c>
    </row>
    <row r="35" spans="1:13" ht="12.75" customHeight="1" thickBot="1">
      <c r="A35" s="244" t="s">
        <v>3</v>
      </c>
      <c r="B35" s="245" t="s">
        <v>135</v>
      </c>
      <c r="C35" s="317" t="s">
        <v>136</v>
      </c>
      <c r="D35" s="317" t="s">
        <v>35</v>
      </c>
      <c r="E35" s="246">
        <v>1245</v>
      </c>
      <c r="F35" s="247">
        <v>300</v>
      </c>
      <c r="G35" s="247">
        <f t="shared" si="2"/>
        <v>373500</v>
      </c>
      <c r="H35" s="247">
        <v>863092</v>
      </c>
      <c r="I35" s="248">
        <f t="shared" si="3"/>
        <v>0.4327464511315132</v>
      </c>
      <c r="J35" s="249" t="s">
        <v>324</v>
      </c>
      <c r="K35" s="330" t="s">
        <v>257</v>
      </c>
      <c r="L35" s="146">
        <v>194</v>
      </c>
      <c r="M35" s="146">
        <v>388</v>
      </c>
    </row>
    <row r="36" spans="1:13" ht="12.75" customHeight="1">
      <c r="A36" s="235"/>
      <c r="B36" s="236" t="s">
        <v>142</v>
      </c>
      <c r="C36" s="315" t="s">
        <v>143</v>
      </c>
      <c r="D36" s="315" t="s">
        <v>19</v>
      </c>
      <c r="E36" s="250">
        <v>1720</v>
      </c>
      <c r="F36" s="239">
        <v>270</v>
      </c>
      <c r="G36" s="239">
        <f t="shared" si="2"/>
        <v>464400</v>
      </c>
      <c r="H36" s="239">
        <v>771456</v>
      </c>
      <c r="I36" s="251">
        <f t="shared" si="3"/>
        <v>0.6019785963165755</v>
      </c>
      <c r="J36" s="241" t="s">
        <v>325</v>
      </c>
      <c r="K36" s="330" t="s">
        <v>350</v>
      </c>
      <c r="L36" s="146">
        <v>362</v>
      </c>
      <c r="M36" s="146">
        <v>724</v>
      </c>
    </row>
    <row r="37" spans="1:13" ht="12.75" customHeight="1" thickBot="1">
      <c r="A37" s="244" t="s">
        <v>3</v>
      </c>
      <c r="B37" s="245" t="s">
        <v>142</v>
      </c>
      <c r="C37" s="317" t="s">
        <v>144</v>
      </c>
      <c r="D37" s="317" t="s">
        <v>35</v>
      </c>
      <c r="E37" s="246">
        <v>1026</v>
      </c>
      <c r="F37" s="247">
        <v>260</v>
      </c>
      <c r="G37" s="247">
        <f t="shared" si="2"/>
        <v>266760</v>
      </c>
      <c r="H37" s="247">
        <v>771456</v>
      </c>
      <c r="I37" s="248">
        <f t="shared" si="3"/>
        <v>0.34578770532603287</v>
      </c>
      <c r="J37" s="249" t="s">
        <v>325</v>
      </c>
      <c r="K37" s="330" t="s">
        <v>350</v>
      </c>
      <c r="L37" s="146">
        <v>362</v>
      </c>
      <c r="M37" s="146">
        <v>724</v>
      </c>
    </row>
    <row r="38" spans="1:13" ht="12.75" customHeight="1">
      <c r="A38" s="235"/>
      <c r="B38" s="236" t="s">
        <v>145</v>
      </c>
      <c r="C38" s="315" t="s">
        <v>152</v>
      </c>
      <c r="D38" s="315" t="s">
        <v>17</v>
      </c>
      <c r="E38" s="255" t="s">
        <v>351</v>
      </c>
      <c r="F38" s="256" t="s">
        <v>351</v>
      </c>
      <c r="G38" s="257" t="s">
        <v>351</v>
      </c>
      <c r="H38" s="370" t="s">
        <v>641</v>
      </c>
      <c r="I38" s="258" t="s">
        <v>351</v>
      </c>
      <c r="J38" s="241" t="s">
        <v>241</v>
      </c>
      <c r="K38" s="330" t="s">
        <v>260</v>
      </c>
      <c r="L38" s="146">
        <v>250</v>
      </c>
      <c r="M38" s="146">
        <v>500</v>
      </c>
    </row>
    <row r="39" spans="1:13" ht="12.75" customHeight="1">
      <c r="A39" s="242" t="s">
        <v>3</v>
      </c>
      <c r="B39" s="148" t="s">
        <v>145</v>
      </c>
      <c r="C39" s="316" t="s">
        <v>147</v>
      </c>
      <c r="D39" s="316" t="s">
        <v>141</v>
      </c>
      <c r="E39" s="149">
        <v>1050</v>
      </c>
      <c r="F39" s="150">
        <v>750</v>
      </c>
      <c r="G39" s="150">
        <f aca="true" t="shared" si="4" ref="G39:G70">E39*F39</f>
        <v>787500</v>
      </c>
      <c r="H39" s="150">
        <v>1037850</v>
      </c>
      <c r="I39" s="151">
        <f aca="true" t="shared" si="5" ref="I39:I70">G39/H39</f>
        <v>0.7587801705448765</v>
      </c>
      <c r="J39" s="243" t="s">
        <v>326</v>
      </c>
      <c r="K39" s="330" t="s">
        <v>259</v>
      </c>
      <c r="L39" s="146">
        <v>133</v>
      </c>
      <c r="M39" s="146">
        <v>266</v>
      </c>
    </row>
    <row r="40" spans="1:13" ht="12.75" customHeight="1">
      <c r="A40" s="242" t="s">
        <v>3</v>
      </c>
      <c r="B40" s="148" t="s">
        <v>145</v>
      </c>
      <c r="C40" s="316" t="s">
        <v>149</v>
      </c>
      <c r="D40" s="316" t="s">
        <v>18</v>
      </c>
      <c r="E40" s="149">
        <v>990</v>
      </c>
      <c r="F40" s="150">
        <v>750</v>
      </c>
      <c r="G40" s="150">
        <f t="shared" si="4"/>
        <v>742500</v>
      </c>
      <c r="H40" s="150">
        <v>1037850</v>
      </c>
      <c r="I40" s="151">
        <f t="shared" si="5"/>
        <v>0.7154213036565977</v>
      </c>
      <c r="J40" s="243" t="s">
        <v>326</v>
      </c>
      <c r="K40" s="330" t="s">
        <v>259</v>
      </c>
      <c r="L40" s="146">
        <v>133</v>
      </c>
      <c r="M40" s="146">
        <v>266</v>
      </c>
    </row>
    <row r="41" spans="1:13" ht="12.75" customHeight="1">
      <c r="A41" s="242" t="s">
        <v>3</v>
      </c>
      <c r="B41" s="148" t="s">
        <v>145</v>
      </c>
      <c r="C41" s="316" t="s">
        <v>146</v>
      </c>
      <c r="D41" s="316" t="s">
        <v>35</v>
      </c>
      <c r="E41" s="149">
        <v>980</v>
      </c>
      <c r="F41" s="150">
        <v>750</v>
      </c>
      <c r="G41" s="150">
        <f t="shared" si="4"/>
        <v>735000</v>
      </c>
      <c r="H41" s="150">
        <v>1037850</v>
      </c>
      <c r="I41" s="151">
        <f t="shared" si="5"/>
        <v>0.7081948258418846</v>
      </c>
      <c r="J41" s="243" t="s">
        <v>326</v>
      </c>
      <c r="K41" s="330" t="s">
        <v>258</v>
      </c>
      <c r="L41" s="146">
        <v>128</v>
      </c>
      <c r="M41" s="146">
        <v>256</v>
      </c>
    </row>
    <row r="42" spans="1:13" ht="12.75" customHeight="1">
      <c r="A42" s="242" t="s">
        <v>3</v>
      </c>
      <c r="B42" s="148" t="s">
        <v>145</v>
      </c>
      <c r="C42" s="316" t="s">
        <v>148</v>
      </c>
      <c r="D42" s="316" t="s">
        <v>35</v>
      </c>
      <c r="E42" s="149">
        <v>860</v>
      </c>
      <c r="F42" s="153">
        <v>850</v>
      </c>
      <c r="G42" s="182">
        <f t="shared" si="4"/>
        <v>731000</v>
      </c>
      <c r="H42" s="150">
        <v>1037850</v>
      </c>
      <c r="I42" s="151">
        <f t="shared" si="5"/>
        <v>0.7043407043407044</v>
      </c>
      <c r="J42" s="243" t="s">
        <v>326</v>
      </c>
      <c r="K42" s="330" t="s">
        <v>258</v>
      </c>
      <c r="L42" s="146">
        <v>128</v>
      </c>
      <c r="M42" s="146">
        <v>256</v>
      </c>
    </row>
    <row r="43" spans="1:13" ht="12.75" customHeight="1">
      <c r="A43" s="242"/>
      <c r="B43" s="148" t="s">
        <v>145</v>
      </c>
      <c r="C43" s="320" t="s">
        <v>150</v>
      </c>
      <c r="D43" s="320" t="s">
        <v>19</v>
      </c>
      <c r="E43" s="149">
        <v>855</v>
      </c>
      <c r="F43" s="150">
        <v>570</v>
      </c>
      <c r="G43" s="182">
        <f>E43*F43</f>
        <v>487350</v>
      </c>
      <c r="H43" s="150">
        <v>1037850</v>
      </c>
      <c r="I43" s="151">
        <f t="shared" si="5"/>
        <v>0.4695765284000578</v>
      </c>
      <c r="J43" s="243" t="s">
        <v>326</v>
      </c>
      <c r="K43" s="330" t="s">
        <v>350</v>
      </c>
      <c r="L43" s="146">
        <v>362</v>
      </c>
      <c r="M43" s="146">
        <v>724</v>
      </c>
    </row>
    <row r="44" spans="1:13" ht="12.75" customHeight="1" thickBot="1">
      <c r="A44" s="244"/>
      <c r="B44" s="245" t="s">
        <v>145</v>
      </c>
      <c r="C44" s="317" t="s">
        <v>151</v>
      </c>
      <c r="D44" s="317" t="s">
        <v>92</v>
      </c>
      <c r="E44" s="246">
        <v>332</v>
      </c>
      <c r="F44" s="247">
        <v>700</v>
      </c>
      <c r="G44" s="247">
        <f t="shared" si="4"/>
        <v>232400</v>
      </c>
      <c r="H44" s="247">
        <v>1037850</v>
      </c>
      <c r="I44" s="248">
        <f t="shared" si="5"/>
        <v>0.22392445921857687</v>
      </c>
      <c r="J44" s="249" t="s">
        <v>326</v>
      </c>
      <c r="K44" s="330" t="s">
        <v>350</v>
      </c>
      <c r="L44" s="146">
        <v>362</v>
      </c>
      <c r="M44" s="146">
        <v>724</v>
      </c>
    </row>
    <row r="45" spans="1:13" ht="12.75" customHeight="1" thickBot="1">
      <c r="A45" s="222" t="s">
        <v>3</v>
      </c>
      <c r="B45" s="223" t="s">
        <v>153</v>
      </c>
      <c r="C45" s="312" t="s">
        <v>154</v>
      </c>
      <c r="D45" s="314" t="s">
        <v>391</v>
      </c>
      <c r="E45" s="224">
        <v>2781</v>
      </c>
      <c r="F45" s="225">
        <v>266</v>
      </c>
      <c r="G45" s="226">
        <f t="shared" si="4"/>
        <v>739746</v>
      </c>
      <c r="H45" s="226">
        <v>739746</v>
      </c>
      <c r="I45" s="227">
        <f t="shared" si="5"/>
        <v>1</v>
      </c>
      <c r="J45" s="228" t="s">
        <v>312</v>
      </c>
      <c r="K45" s="330" t="s">
        <v>260</v>
      </c>
      <c r="L45" s="146">
        <v>250</v>
      </c>
      <c r="M45" s="146">
        <v>500</v>
      </c>
    </row>
    <row r="46" spans="1:13" ht="12.75" customHeight="1">
      <c r="A46" s="235"/>
      <c r="B46" s="236" t="s">
        <v>155</v>
      </c>
      <c r="C46" s="315" t="s">
        <v>156</v>
      </c>
      <c r="D46" s="315" t="s">
        <v>17</v>
      </c>
      <c r="E46" s="250">
        <v>1900</v>
      </c>
      <c r="F46" s="238">
        <v>380</v>
      </c>
      <c r="G46" s="262">
        <f t="shared" si="4"/>
        <v>722000</v>
      </c>
      <c r="H46" s="239">
        <v>798000</v>
      </c>
      <c r="I46" s="251">
        <f t="shared" si="5"/>
        <v>0.9047619047619048</v>
      </c>
      <c r="J46" s="241" t="s">
        <v>329</v>
      </c>
      <c r="K46" s="330" t="s">
        <v>260</v>
      </c>
      <c r="L46" s="146">
        <v>250</v>
      </c>
      <c r="M46" s="146">
        <v>500</v>
      </c>
    </row>
    <row r="47" spans="1:13" ht="12.75" customHeight="1" thickBot="1">
      <c r="A47" s="244" t="s">
        <v>3</v>
      </c>
      <c r="B47" s="245" t="s">
        <v>155</v>
      </c>
      <c r="C47" s="317" t="s">
        <v>157</v>
      </c>
      <c r="D47" s="317" t="s">
        <v>35</v>
      </c>
      <c r="E47" s="246">
        <v>225.9</v>
      </c>
      <c r="F47" s="247">
        <v>350</v>
      </c>
      <c r="G47" s="247">
        <f t="shared" si="4"/>
        <v>79065</v>
      </c>
      <c r="H47" s="247">
        <v>798000</v>
      </c>
      <c r="I47" s="248">
        <f t="shared" si="5"/>
        <v>0.09907894736842106</v>
      </c>
      <c r="J47" s="249" t="s">
        <v>329</v>
      </c>
      <c r="K47" s="330" t="s">
        <v>260</v>
      </c>
      <c r="L47" s="146">
        <v>250</v>
      </c>
      <c r="M47" s="146">
        <v>500</v>
      </c>
    </row>
    <row r="48" spans="1:13" ht="12.75" customHeight="1">
      <c r="A48" s="235"/>
      <c r="B48" s="236" t="s">
        <v>160</v>
      </c>
      <c r="C48" s="315" t="s">
        <v>159</v>
      </c>
      <c r="D48" s="315" t="s">
        <v>17</v>
      </c>
      <c r="E48" s="263">
        <v>2714</v>
      </c>
      <c r="F48" s="262">
        <v>200</v>
      </c>
      <c r="G48" s="239">
        <f t="shared" si="4"/>
        <v>542800</v>
      </c>
      <c r="H48" s="239">
        <v>743636</v>
      </c>
      <c r="I48" s="251">
        <f t="shared" si="5"/>
        <v>0.7299270072992701</v>
      </c>
      <c r="J48" s="241" t="s">
        <v>330</v>
      </c>
      <c r="K48" s="330" t="s">
        <v>248</v>
      </c>
      <c r="L48" s="146">
        <v>205</v>
      </c>
      <c r="M48" s="146">
        <v>410</v>
      </c>
    </row>
    <row r="49" spans="1:13" ht="12.75" customHeight="1" thickBot="1">
      <c r="A49" s="244" t="s">
        <v>3</v>
      </c>
      <c r="B49" s="245" t="s">
        <v>160</v>
      </c>
      <c r="C49" s="317" t="s">
        <v>158</v>
      </c>
      <c r="D49" s="317" t="s">
        <v>35</v>
      </c>
      <c r="E49" s="264">
        <v>1944</v>
      </c>
      <c r="F49" s="265">
        <v>200</v>
      </c>
      <c r="G49" s="247">
        <f t="shared" si="4"/>
        <v>388800</v>
      </c>
      <c r="H49" s="247">
        <v>743636</v>
      </c>
      <c r="I49" s="248">
        <f t="shared" si="5"/>
        <v>0.5228364414848125</v>
      </c>
      <c r="J49" s="249" t="s">
        <v>330</v>
      </c>
      <c r="K49" s="330" t="s">
        <v>247</v>
      </c>
      <c r="L49" s="146">
        <v>160</v>
      </c>
      <c r="M49" s="146">
        <v>320</v>
      </c>
    </row>
    <row r="50" spans="1:13" ht="12.75" customHeight="1">
      <c r="A50" s="235"/>
      <c r="B50" s="236" t="s">
        <v>163</v>
      </c>
      <c r="C50" s="315" t="s">
        <v>162</v>
      </c>
      <c r="D50" s="319" t="s">
        <v>116</v>
      </c>
      <c r="E50" s="252">
        <v>3180</v>
      </c>
      <c r="F50" s="253">
        <v>178</v>
      </c>
      <c r="G50" s="239">
        <f t="shared" si="4"/>
        <v>566040</v>
      </c>
      <c r="H50" s="239">
        <v>694734</v>
      </c>
      <c r="I50" s="251">
        <f t="shared" si="5"/>
        <v>0.8147578785549577</v>
      </c>
      <c r="J50" s="241" t="s">
        <v>314</v>
      </c>
      <c r="K50" s="330" t="s">
        <v>248</v>
      </c>
      <c r="L50" s="146">
        <v>205</v>
      </c>
      <c r="M50" s="146">
        <v>410</v>
      </c>
    </row>
    <row r="51" spans="1:13" ht="12.75" customHeight="1" thickBot="1">
      <c r="A51" s="244" t="s">
        <v>3</v>
      </c>
      <c r="B51" s="245" t="s">
        <v>163</v>
      </c>
      <c r="C51" s="317" t="s">
        <v>161</v>
      </c>
      <c r="D51" s="317" t="s">
        <v>35</v>
      </c>
      <c r="E51" s="231">
        <v>3456</v>
      </c>
      <c r="F51" s="232">
        <v>130</v>
      </c>
      <c r="G51" s="247">
        <f t="shared" si="4"/>
        <v>449280</v>
      </c>
      <c r="H51" s="247">
        <v>694734</v>
      </c>
      <c r="I51" s="248">
        <f t="shared" si="5"/>
        <v>0.6466935546554509</v>
      </c>
      <c r="J51" s="249" t="s">
        <v>314</v>
      </c>
      <c r="K51" s="330" t="s">
        <v>248</v>
      </c>
      <c r="L51" s="146">
        <v>205</v>
      </c>
      <c r="M51" s="146">
        <v>410</v>
      </c>
    </row>
    <row r="52" spans="1:13" ht="12.75" customHeight="1">
      <c r="A52" s="235"/>
      <c r="B52" s="236" t="s">
        <v>167</v>
      </c>
      <c r="C52" s="319" t="s">
        <v>165</v>
      </c>
      <c r="D52" s="319" t="s">
        <v>92</v>
      </c>
      <c r="E52" s="250">
        <v>1375</v>
      </c>
      <c r="F52" s="238">
        <v>698</v>
      </c>
      <c r="G52" s="239">
        <f t="shared" si="4"/>
        <v>959750</v>
      </c>
      <c r="H52" s="239">
        <v>960448</v>
      </c>
      <c r="I52" s="251">
        <f t="shared" si="5"/>
        <v>0.9992732558139535</v>
      </c>
      <c r="J52" s="241" t="s">
        <v>331</v>
      </c>
      <c r="K52" s="330" t="s">
        <v>250</v>
      </c>
      <c r="L52" s="146">
        <v>130</v>
      </c>
      <c r="M52" s="146">
        <v>260</v>
      </c>
    </row>
    <row r="53" spans="1:13" ht="12.75" customHeight="1">
      <c r="A53" s="242" t="s">
        <v>3</v>
      </c>
      <c r="B53" s="148" t="s">
        <v>167</v>
      </c>
      <c r="C53" s="316" t="s">
        <v>166</v>
      </c>
      <c r="D53" s="316" t="s">
        <v>20</v>
      </c>
      <c r="E53" s="176">
        <v>1110</v>
      </c>
      <c r="F53" s="182">
        <v>600</v>
      </c>
      <c r="G53" s="150">
        <f t="shared" si="4"/>
        <v>666000</v>
      </c>
      <c r="H53" s="150">
        <v>960448</v>
      </c>
      <c r="I53" s="151">
        <f t="shared" si="5"/>
        <v>0.6934264010128607</v>
      </c>
      <c r="J53" s="243" t="s">
        <v>331</v>
      </c>
      <c r="K53" s="330" t="s">
        <v>250</v>
      </c>
      <c r="L53" s="146">
        <v>130</v>
      </c>
      <c r="M53" s="146">
        <v>260</v>
      </c>
    </row>
    <row r="54" spans="1:13" ht="12.75" customHeight="1" thickBot="1">
      <c r="A54" s="244" t="s">
        <v>3</v>
      </c>
      <c r="B54" s="245" t="s">
        <v>167</v>
      </c>
      <c r="C54" s="317" t="s">
        <v>164</v>
      </c>
      <c r="D54" s="317" t="s">
        <v>17</v>
      </c>
      <c r="E54" s="264">
        <v>1350</v>
      </c>
      <c r="F54" s="265">
        <v>420</v>
      </c>
      <c r="G54" s="247">
        <f t="shared" si="4"/>
        <v>567000</v>
      </c>
      <c r="H54" s="247">
        <v>960448</v>
      </c>
      <c r="I54" s="248">
        <f t="shared" si="5"/>
        <v>0.590349503565003</v>
      </c>
      <c r="J54" s="249" t="s">
        <v>331</v>
      </c>
      <c r="K54" s="330" t="s">
        <v>249</v>
      </c>
      <c r="L54" s="146">
        <v>154</v>
      </c>
      <c r="M54" s="146">
        <v>308</v>
      </c>
    </row>
    <row r="55" spans="1:13" ht="12.75" customHeight="1" thickBot="1">
      <c r="A55" s="222" t="s">
        <v>3</v>
      </c>
      <c r="B55" s="223" t="s">
        <v>168</v>
      </c>
      <c r="C55" s="312" t="s">
        <v>169</v>
      </c>
      <c r="D55" s="314" t="s">
        <v>35</v>
      </c>
      <c r="E55" s="266">
        <v>1227.096</v>
      </c>
      <c r="F55" s="267">
        <v>500</v>
      </c>
      <c r="G55" s="226">
        <f t="shared" si="4"/>
        <v>613548</v>
      </c>
      <c r="H55" s="226">
        <v>944388</v>
      </c>
      <c r="I55" s="268">
        <f t="shared" si="5"/>
        <v>0.6496778866313422</v>
      </c>
      <c r="J55" s="228" t="s">
        <v>332</v>
      </c>
      <c r="K55" s="330" t="s">
        <v>254</v>
      </c>
      <c r="L55" s="146">
        <v>197</v>
      </c>
      <c r="M55" s="146">
        <v>394</v>
      </c>
    </row>
    <row r="56" spans="1:13" ht="12.75" customHeight="1">
      <c r="A56" s="235"/>
      <c r="B56" s="269" t="s">
        <v>191</v>
      </c>
      <c r="C56" s="315" t="s">
        <v>193</v>
      </c>
      <c r="D56" s="315" t="s">
        <v>17</v>
      </c>
      <c r="E56" s="250">
        <v>1900</v>
      </c>
      <c r="F56" s="239">
        <v>390</v>
      </c>
      <c r="G56" s="262">
        <f t="shared" si="4"/>
        <v>741000</v>
      </c>
      <c r="H56" s="239">
        <v>810020</v>
      </c>
      <c r="I56" s="251">
        <f t="shared" si="5"/>
        <v>0.9147922273524111</v>
      </c>
      <c r="J56" s="241" t="s">
        <v>338</v>
      </c>
      <c r="K56" s="330" t="s">
        <v>276</v>
      </c>
      <c r="L56" s="146">
        <v>89</v>
      </c>
      <c r="M56" s="146">
        <v>178</v>
      </c>
    </row>
    <row r="57" spans="1:13" ht="12.75" customHeight="1" thickBot="1">
      <c r="A57" s="244" t="s">
        <v>3</v>
      </c>
      <c r="B57" s="245" t="s">
        <v>191</v>
      </c>
      <c r="C57" s="317" t="s">
        <v>192</v>
      </c>
      <c r="D57" s="317" t="s">
        <v>35</v>
      </c>
      <c r="E57" s="246">
        <v>2000</v>
      </c>
      <c r="F57" s="247">
        <v>300</v>
      </c>
      <c r="G57" s="247">
        <f t="shared" si="4"/>
        <v>600000</v>
      </c>
      <c r="H57" s="247">
        <v>810020</v>
      </c>
      <c r="I57" s="248">
        <f t="shared" si="5"/>
        <v>0.7407224512974988</v>
      </c>
      <c r="J57" s="249" t="s">
        <v>338</v>
      </c>
      <c r="K57" s="330" t="s">
        <v>276</v>
      </c>
      <c r="L57" s="146">
        <v>89</v>
      </c>
      <c r="M57" s="146">
        <v>178</v>
      </c>
    </row>
    <row r="58" spans="1:13" ht="12.75" customHeight="1" thickBot="1">
      <c r="A58" s="222" t="s">
        <v>3</v>
      </c>
      <c r="B58" s="223" t="s">
        <v>194</v>
      </c>
      <c r="C58" s="312" t="s">
        <v>195</v>
      </c>
      <c r="D58" s="314" t="s">
        <v>35</v>
      </c>
      <c r="E58" s="270">
        <v>2214</v>
      </c>
      <c r="F58" s="226">
        <v>350</v>
      </c>
      <c r="G58" s="226">
        <f t="shared" si="4"/>
        <v>774900</v>
      </c>
      <c r="H58" s="226">
        <v>783552</v>
      </c>
      <c r="I58" s="268">
        <f t="shared" si="5"/>
        <v>0.9889579759862779</v>
      </c>
      <c r="J58" s="228" t="s">
        <v>339</v>
      </c>
      <c r="K58" s="330" t="s">
        <v>263</v>
      </c>
      <c r="L58" s="146">
        <v>174</v>
      </c>
      <c r="M58" s="146">
        <v>348</v>
      </c>
    </row>
    <row r="59" spans="1:13" ht="12.75" customHeight="1">
      <c r="A59" s="235"/>
      <c r="B59" s="271" t="s">
        <v>199</v>
      </c>
      <c r="C59" s="315" t="s">
        <v>198</v>
      </c>
      <c r="D59" s="315" t="s">
        <v>79</v>
      </c>
      <c r="E59" s="237">
        <v>1275</v>
      </c>
      <c r="F59" s="239">
        <v>500</v>
      </c>
      <c r="G59" s="262">
        <f t="shared" si="4"/>
        <v>637500</v>
      </c>
      <c r="H59" s="239">
        <v>1007250</v>
      </c>
      <c r="I59" s="251">
        <f t="shared" si="5"/>
        <v>0.6329113924050633</v>
      </c>
      <c r="J59" s="241" t="s">
        <v>340</v>
      </c>
      <c r="K59" s="330" t="s">
        <v>264</v>
      </c>
      <c r="L59" s="146">
        <v>172</v>
      </c>
      <c r="M59" s="146">
        <v>344</v>
      </c>
    </row>
    <row r="60" spans="1:13" ht="12.75" customHeight="1">
      <c r="A60" s="242" t="s">
        <v>3</v>
      </c>
      <c r="B60" s="272" t="s">
        <v>199</v>
      </c>
      <c r="C60" s="316" t="s">
        <v>196</v>
      </c>
      <c r="D60" s="316" t="s">
        <v>35</v>
      </c>
      <c r="E60" s="149">
        <v>1260</v>
      </c>
      <c r="F60" s="150">
        <v>500</v>
      </c>
      <c r="G60" s="182">
        <f t="shared" si="4"/>
        <v>630000</v>
      </c>
      <c r="H60" s="150">
        <v>1007250</v>
      </c>
      <c r="I60" s="151">
        <f t="shared" si="5"/>
        <v>0.6254653760238272</v>
      </c>
      <c r="J60" s="243" t="s">
        <v>340</v>
      </c>
      <c r="K60" s="330" t="s">
        <v>264</v>
      </c>
      <c r="L60" s="146">
        <v>172</v>
      </c>
      <c r="M60" s="146">
        <v>344</v>
      </c>
    </row>
    <row r="61" spans="1:13" ht="12.75" customHeight="1" thickBot="1">
      <c r="A61" s="244" t="s">
        <v>3</v>
      </c>
      <c r="B61" s="245" t="s">
        <v>199</v>
      </c>
      <c r="C61" s="317" t="s">
        <v>197</v>
      </c>
      <c r="D61" s="317" t="s">
        <v>35</v>
      </c>
      <c r="E61" s="246">
        <v>650</v>
      </c>
      <c r="F61" s="247">
        <v>480</v>
      </c>
      <c r="G61" s="247">
        <f t="shared" si="4"/>
        <v>312000</v>
      </c>
      <c r="H61" s="247">
        <v>1007250</v>
      </c>
      <c r="I61" s="248">
        <f t="shared" si="5"/>
        <v>0.3097542814594192</v>
      </c>
      <c r="J61" s="249" t="s">
        <v>340</v>
      </c>
      <c r="K61" s="330" t="s">
        <v>263</v>
      </c>
      <c r="L61" s="146">
        <v>174</v>
      </c>
      <c r="M61" s="146">
        <v>348</v>
      </c>
    </row>
    <row r="62" spans="1:13" ht="12.75" customHeight="1">
      <c r="A62" s="235"/>
      <c r="B62" s="269" t="s">
        <v>205</v>
      </c>
      <c r="C62" s="315" t="s">
        <v>201</v>
      </c>
      <c r="D62" s="315" t="s">
        <v>35</v>
      </c>
      <c r="E62" s="237">
        <v>1559</v>
      </c>
      <c r="F62" s="238">
        <v>576</v>
      </c>
      <c r="G62" s="262">
        <f t="shared" si="4"/>
        <v>897984</v>
      </c>
      <c r="H62" s="239">
        <v>897984</v>
      </c>
      <c r="I62" s="273">
        <f t="shared" si="5"/>
        <v>1</v>
      </c>
      <c r="J62" s="241" t="s">
        <v>341</v>
      </c>
      <c r="K62" s="330" t="s">
        <v>266</v>
      </c>
      <c r="L62" s="146">
        <v>456</v>
      </c>
      <c r="M62" s="146">
        <v>912</v>
      </c>
    </row>
    <row r="63" spans="1:13" ht="12.75" customHeight="1">
      <c r="A63" s="242" t="s">
        <v>3</v>
      </c>
      <c r="B63" s="187" t="s">
        <v>205</v>
      </c>
      <c r="C63" s="316" t="s">
        <v>200</v>
      </c>
      <c r="D63" s="316" t="s">
        <v>17</v>
      </c>
      <c r="E63" s="149">
        <v>1404</v>
      </c>
      <c r="F63" s="153">
        <v>576</v>
      </c>
      <c r="G63" s="182">
        <f t="shared" si="4"/>
        <v>808704</v>
      </c>
      <c r="H63" s="150">
        <v>897984</v>
      </c>
      <c r="I63" s="151">
        <f t="shared" si="5"/>
        <v>0.900577293136626</v>
      </c>
      <c r="J63" s="243" t="s">
        <v>341</v>
      </c>
      <c r="K63" s="330" t="s">
        <v>265</v>
      </c>
      <c r="L63" s="146">
        <v>115</v>
      </c>
      <c r="M63" s="146">
        <v>230</v>
      </c>
    </row>
    <row r="64" spans="1:13" ht="12.75" customHeight="1">
      <c r="A64" s="242" t="s">
        <v>3</v>
      </c>
      <c r="B64" s="187" t="s">
        <v>205</v>
      </c>
      <c r="C64" s="316" t="s">
        <v>202</v>
      </c>
      <c r="D64" s="316" t="s">
        <v>35</v>
      </c>
      <c r="E64" s="149">
        <v>1500</v>
      </c>
      <c r="F64" s="150">
        <v>500</v>
      </c>
      <c r="G64" s="182">
        <f t="shared" si="4"/>
        <v>750000</v>
      </c>
      <c r="H64" s="150">
        <v>897984</v>
      </c>
      <c r="I64" s="151">
        <f t="shared" si="5"/>
        <v>0.8352041907205474</v>
      </c>
      <c r="J64" s="243" t="s">
        <v>341</v>
      </c>
      <c r="K64" s="330" t="s">
        <v>265</v>
      </c>
      <c r="L64" s="146">
        <v>115</v>
      </c>
      <c r="M64" s="146">
        <v>230</v>
      </c>
    </row>
    <row r="65" spans="1:13" ht="12.75" customHeight="1">
      <c r="A65" s="242"/>
      <c r="B65" s="187" t="s">
        <v>205</v>
      </c>
      <c r="C65" s="316" t="s">
        <v>204</v>
      </c>
      <c r="D65" s="316" t="s">
        <v>17</v>
      </c>
      <c r="E65" s="149">
        <v>1500</v>
      </c>
      <c r="F65" s="150">
        <v>400</v>
      </c>
      <c r="G65" s="182">
        <f t="shared" si="4"/>
        <v>600000</v>
      </c>
      <c r="H65" s="150">
        <v>897984</v>
      </c>
      <c r="I65" s="151">
        <f t="shared" si="5"/>
        <v>0.6681633525764379</v>
      </c>
      <c r="J65" s="243" t="s">
        <v>341</v>
      </c>
      <c r="K65" s="330" t="s">
        <v>265</v>
      </c>
      <c r="L65" s="146">
        <v>115</v>
      </c>
      <c r="M65" s="146">
        <v>230</v>
      </c>
    </row>
    <row r="66" spans="1:13" ht="12.75" customHeight="1" thickBot="1">
      <c r="A66" s="244"/>
      <c r="B66" s="245" t="s">
        <v>205</v>
      </c>
      <c r="C66" s="317" t="s">
        <v>203</v>
      </c>
      <c r="D66" s="317" t="s">
        <v>17</v>
      </c>
      <c r="E66" s="246">
        <v>188</v>
      </c>
      <c r="F66" s="247">
        <v>500</v>
      </c>
      <c r="G66" s="247">
        <f t="shared" si="4"/>
        <v>94000</v>
      </c>
      <c r="H66" s="247">
        <v>897984</v>
      </c>
      <c r="I66" s="248">
        <f t="shared" si="5"/>
        <v>0.10467892523697526</v>
      </c>
      <c r="J66" s="249" t="s">
        <v>341</v>
      </c>
      <c r="K66" s="330" t="s">
        <v>264</v>
      </c>
      <c r="L66" s="146">
        <v>172</v>
      </c>
      <c r="M66" s="146">
        <v>344</v>
      </c>
    </row>
    <row r="67" spans="1:13" ht="12.75" customHeight="1">
      <c r="A67" s="235"/>
      <c r="B67" s="269" t="s">
        <v>209</v>
      </c>
      <c r="C67" s="315" t="s">
        <v>207</v>
      </c>
      <c r="D67" s="315" t="s">
        <v>17</v>
      </c>
      <c r="E67" s="250">
        <v>2868</v>
      </c>
      <c r="F67" s="238">
        <v>256</v>
      </c>
      <c r="G67" s="262">
        <f t="shared" si="4"/>
        <v>734208</v>
      </c>
      <c r="H67" s="239">
        <v>734464</v>
      </c>
      <c r="I67" s="251">
        <f t="shared" si="5"/>
        <v>0.9996514464970373</v>
      </c>
      <c r="J67" s="241" t="s">
        <v>311</v>
      </c>
      <c r="K67" s="330" t="s">
        <v>266</v>
      </c>
      <c r="L67" s="146">
        <v>456</v>
      </c>
      <c r="M67" s="146">
        <v>912</v>
      </c>
    </row>
    <row r="68" spans="1:13" ht="12.75" customHeight="1">
      <c r="A68" s="242"/>
      <c r="B68" s="187" t="s">
        <v>209</v>
      </c>
      <c r="C68" s="316" t="s">
        <v>206</v>
      </c>
      <c r="D68" s="316" t="s">
        <v>79</v>
      </c>
      <c r="E68" s="149">
        <v>2700</v>
      </c>
      <c r="F68" s="153">
        <v>256</v>
      </c>
      <c r="G68" s="182">
        <f t="shared" si="4"/>
        <v>691200</v>
      </c>
      <c r="H68" s="150">
        <v>734464</v>
      </c>
      <c r="I68" s="151">
        <f t="shared" si="5"/>
        <v>0.9410944579993029</v>
      </c>
      <c r="J68" s="243" t="s">
        <v>311</v>
      </c>
      <c r="K68" s="330" t="s">
        <v>266</v>
      </c>
      <c r="L68" s="146">
        <v>456</v>
      </c>
      <c r="M68" s="146">
        <v>912</v>
      </c>
    </row>
    <row r="69" spans="1:13" ht="12.75" customHeight="1" thickBot="1">
      <c r="A69" s="244" t="s">
        <v>3</v>
      </c>
      <c r="B69" s="245" t="s">
        <v>209</v>
      </c>
      <c r="C69" s="317" t="s">
        <v>208</v>
      </c>
      <c r="D69" s="317" t="s">
        <v>35</v>
      </c>
      <c r="E69" s="246">
        <v>1993.14</v>
      </c>
      <c r="F69" s="247">
        <v>140</v>
      </c>
      <c r="G69" s="247">
        <f t="shared" si="4"/>
        <v>279039.60000000003</v>
      </c>
      <c r="H69" s="247">
        <v>734464</v>
      </c>
      <c r="I69" s="248">
        <f t="shared" si="5"/>
        <v>0.3799227736144999</v>
      </c>
      <c r="J69" s="249" t="s">
        <v>311</v>
      </c>
      <c r="K69" s="330" t="s">
        <v>266</v>
      </c>
      <c r="L69" s="146">
        <v>456</v>
      </c>
      <c r="M69" s="146">
        <v>912</v>
      </c>
    </row>
    <row r="70" spans="1:13" ht="12.75" customHeight="1">
      <c r="A70" s="235" t="s">
        <v>3</v>
      </c>
      <c r="B70" s="269" t="s">
        <v>212</v>
      </c>
      <c r="C70" s="315" t="s">
        <v>211</v>
      </c>
      <c r="D70" s="315" t="s">
        <v>92</v>
      </c>
      <c r="E70" s="250">
        <v>2106</v>
      </c>
      <c r="F70" s="239">
        <v>350</v>
      </c>
      <c r="G70" s="262">
        <f t="shared" si="4"/>
        <v>737100</v>
      </c>
      <c r="H70" s="239">
        <v>791936</v>
      </c>
      <c r="I70" s="251">
        <f t="shared" si="5"/>
        <v>0.9307570308711816</v>
      </c>
      <c r="J70" s="241" t="s">
        <v>343</v>
      </c>
      <c r="K70" s="330" t="s">
        <v>266</v>
      </c>
      <c r="L70" s="146">
        <v>456</v>
      </c>
      <c r="M70" s="146">
        <v>912</v>
      </c>
    </row>
    <row r="71" spans="1:13" ht="12.75" customHeight="1" thickBot="1">
      <c r="A71" s="244"/>
      <c r="B71" s="245" t="s">
        <v>212</v>
      </c>
      <c r="C71" s="317" t="s">
        <v>210</v>
      </c>
      <c r="D71" s="317" t="s">
        <v>20</v>
      </c>
      <c r="E71" s="246">
        <v>1028</v>
      </c>
      <c r="F71" s="274">
        <v>368</v>
      </c>
      <c r="G71" s="247">
        <f aca="true" t="shared" si="6" ref="G71:G92">E71*F71</f>
        <v>378304</v>
      </c>
      <c r="H71" s="247">
        <v>791936</v>
      </c>
      <c r="I71" s="248">
        <f aca="true" t="shared" si="7" ref="I71:I92">G71/H71</f>
        <v>0.47769516728624534</v>
      </c>
      <c r="J71" s="249" t="s">
        <v>343</v>
      </c>
      <c r="K71" s="330" t="s">
        <v>266</v>
      </c>
      <c r="L71" s="146">
        <v>456</v>
      </c>
      <c r="M71" s="146">
        <v>912</v>
      </c>
    </row>
    <row r="72" spans="1:13" ht="12.75" customHeight="1">
      <c r="A72" s="235"/>
      <c r="B72" s="269" t="s">
        <v>217</v>
      </c>
      <c r="C72" s="315" t="s">
        <v>215</v>
      </c>
      <c r="D72" s="315" t="s">
        <v>92</v>
      </c>
      <c r="E72" s="237">
        <v>1167</v>
      </c>
      <c r="F72" s="239">
        <v>800</v>
      </c>
      <c r="G72" s="262">
        <f t="shared" si="6"/>
        <v>933600</v>
      </c>
      <c r="H72" s="239">
        <v>1073640</v>
      </c>
      <c r="I72" s="251">
        <f t="shared" si="7"/>
        <v>0.8695652173913043</v>
      </c>
      <c r="J72" s="241" t="s">
        <v>344</v>
      </c>
      <c r="K72" s="330" t="s">
        <v>268</v>
      </c>
      <c r="L72" s="146">
        <v>229</v>
      </c>
      <c r="M72" s="146">
        <v>458</v>
      </c>
    </row>
    <row r="73" spans="1:13" ht="12.75" customHeight="1">
      <c r="A73" s="242" t="s">
        <v>3</v>
      </c>
      <c r="B73" s="187" t="s">
        <v>217</v>
      </c>
      <c r="C73" s="316" t="s">
        <v>213</v>
      </c>
      <c r="D73" s="316" t="s">
        <v>18</v>
      </c>
      <c r="E73" s="149">
        <v>972</v>
      </c>
      <c r="F73" s="153">
        <v>920</v>
      </c>
      <c r="G73" s="182">
        <f t="shared" si="6"/>
        <v>894240</v>
      </c>
      <c r="H73" s="150">
        <v>1073640</v>
      </c>
      <c r="I73" s="151">
        <f t="shared" si="7"/>
        <v>0.8329048843187661</v>
      </c>
      <c r="J73" s="243" t="s">
        <v>344</v>
      </c>
      <c r="K73" s="330" t="s">
        <v>267</v>
      </c>
      <c r="L73" s="146">
        <v>228</v>
      </c>
      <c r="M73" s="146">
        <v>456</v>
      </c>
    </row>
    <row r="74" spans="1:13" ht="12.75" customHeight="1">
      <c r="A74" s="242" t="s">
        <v>3</v>
      </c>
      <c r="B74" s="187" t="s">
        <v>217</v>
      </c>
      <c r="C74" s="316" t="s">
        <v>216</v>
      </c>
      <c r="D74" s="316" t="s">
        <v>19</v>
      </c>
      <c r="E74" s="149">
        <v>816</v>
      </c>
      <c r="F74" s="150">
        <v>600</v>
      </c>
      <c r="G74" s="182">
        <f t="shared" si="6"/>
        <v>489600</v>
      </c>
      <c r="H74" s="150">
        <v>1073640</v>
      </c>
      <c r="I74" s="151">
        <f t="shared" si="7"/>
        <v>0.4560187772437689</v>
      </c>
      <c r="J74" s="243" t="s">
        <v>344</v>
      </c>
      <c r="K74" s="330" t="s">
        <v>267</v>
      </c>
      <c r="L74" s="146">
        <v>228</v>
      </c>
      <c r="M74" s="146">
        <v>456</v>
      </c>
    </row>
    <row r="75" spans="1:13" ht="12.75" customHeight="1" thickBot="1">
      <c r="A75" s="244" t="s">
        <v>3</v>
      </c>
      <c r="B75" s="245" t="s">
        <v>217</v>
      </c>
      <c r="C75" s="317" t="s">
        <v>214</v>
      </c>
      <c r="D75" s="317" t="s">
        <v>35</v>
      </c>
      <c r="E75" s="246">
        <v>486</v>
      </c>
      <c r="F75" s="247">
        <v>700</v>
      </c>
      <c r="G75" s="247">
        <f t="shared" si="6"/>
        <v>340200</v>
      </c>
      <c r="H75" s="247">
        <v>1073640</v>
      </c>
      <c r="I75" s="248">
        <f t="shared" si="7"/>
        <v>0.3168659885995306</v>
      </c>
      <c r="J75" s="249" t="s">
        <v>344</v>
      </c>
      <c r="K75" s="330" t="s">
        <v>267</v>
      </c>
      <c r="L75" s="146">
        <v>228</v>
      </c>
      <c r="M75" s="146">
        <v>456</v>
      </c>
    </row>
    <row r="76" spans="1:13" ht="12.75" customHeight="1">
      <c r="A76" s="235"/>
      <c r="B76" s="269" t="s">
        <v>224</v>
      </c>
      <c r="C76" s="315" t="s">
        <v>220</v>
      </c>
      <c r="D76" s="315" t="s">
        <v>17</v>
      </c>
      <c r="E76" s="237">
        <v>1098</v>
      </c>
      <c r="F76" s="238">
        <v>1016</v>
      </c>
      <c r="G76" s="262">
        <f t="shared" si="6"/>
        <v>1115568</v>
      </c>
      <c r="H76" s="239">
        <v>1115568</v>
      </c>
      <c r="I76" s="273">
        <f t="shared" si="7"/>
        <v>1</v>
      </c>
      <c r="J76" s="241" t="s">
        <v>345</v>
      </c>
      <c r="K76" s="330" t="s">
        <v>270</v>
      </c>
      <c r="L76" s="146">
        <v>254</v>
      </c>
      <c r="M76" s="146">
        <v>508</v>
      </c>
    </row>
    <row r="77" spans="1:13" ht="12.75" customHeight="1">
      <c r="A77" s="242" t="s">
        <v>3</v>
      </c>
      <c r="B77" s="187" t="s">
        <v>224</v>
      </c>
      <c r="C77" s="316" t="s">
        <v>221</v>
      </c>
      <c r="D77" s="316" t="s">
        <v>21</v>
      </c>
      <c r="E77" s="149">
        <v>1000</v>
      </c>
      <c r="F77" s="150">
        <v>800</v>
      </c>
      <c r="G77" s="182">
        <f t="shared" si="6"/>
        <v>800000</v>
      </c>
      <c r="H77" s="150">
        <v>1115568</v>
      </c>
      <c r="I77" s="151">
        <f t="shared" si="7"/>
        <v>0.7171234743198084</v>
      </c>
      <c r="J77" s="243" t="s">
        <v>345</v>
      </c>
      <c r="K77" s="330" t="s">
        <v>270</v>
      </c>
      <c r="L77" s="146">
        <v>254</v>
      </c>
      <c r="M77" s="146">
        <v>508</v>
      </c>
    </row>
    <row r="78" spans="1:13" ht="12.75" customHeight="1">
      <c r="A78" s="242" t="s">
        <v>3</v>
      </c>
      <c r="B78" s="187" t="s">
        <v>224</v>
      </c>
      <c r="C78" s="316" t="s">
        <v>223</v>
      </c>
      <c r="D78" s="316" t="s">
        <v>20</v>
      </c>
      <c r="E78" s="149">
        <v>1080</v>
      </c>
      <c r="F78" s="150">
        <v>700</v>
      </c>
      <c r="G78" s="182">
        <f t="shared" si="6"/>
        <v>756000</v>
      </c>
      <c r="H78" s="150">
        <v>1115568</v>
      </c>
      <c r="I78" s="151">
        <f t="shared" si="7"/>
        <v>0.6776816832322189</v>
      </c>
      <c r="J78" s="243" t="s">
        <v>407</v>
      </c>
      <c r="K78" s="330" t="s">
        <v>471</v>
      </c>
      <c r="L78" s="146">
        <v>222</v>
      </c>
      <c r="M78" s="146">
        <v>444</v>
      </c>
    </row>
    <row r="79" spans="1:13" ht="12.75" customHeight="1">
      <c r="A79" s="242" t="s">
        <v>409</v>
      </c>
      <c r="B79" s="187" t="s">
        <v>224</v>
      </c>
      <c r="C79" s="316" t="s">
        <v>222</v>
      </c>
      <c r="D79" s="316" t="s">
        <v>19</v>
      </c>
      <c r="E79" s="149">
        <v>816</v>
      </c>
      <c r="F79" s="150">
        <v>600</v>
      </c>
      <c r="G79" s="150">
        <f t="shared" si="6"/>
        <v>489600</v>
      </c>
      <c r="H79" s="150">
        <v>1115568</v>
      </c>
      <c r="I79" s="180">
        <f t="shared" si="7"/>
        <v>0.4388795662837227</v>
      </c>
      <c r="J79" s="243" t="s">
        <v>407</v>
      </c>
      <c r="K79" s="330" t="s">
        <v>471</v>
      </c>
      <c r="L79" s="146">
        <v>222</v>
      </c>
      <c r="M79" s="146">
        <v>444</v>
      </c>
    </row>
    <row r="80" spans="1:13" ht="12.75" customHeight="1">
      <c r="A80" s="242" t="s">
        <v>409</v>
      </c>
      <c r="B80" s="187" t="s">
        <v>224</v>
      </c>
      <c r="C80" s="316" t="s">
        <v>219</v>
      </c>
      <c r="D80" s="316" t="s">
        <v>18</v>
      </c>
      <c r="E80" s="149">
        <v>508</v>
      </c>
      <c r="F80" s="150">
        <v>900</v>
      </c>
      <c r="G80" s="182">
        <f t="shared" si="6"/>
        <v>457200</v>
      </c>
      <c r="H80" s="150">
        <v>1115568</v>
      </c>
      <c r="I80" s="151">
        <f t="shared" si="7"/>
        <v>0.4098360655737705</v>
      </c>
      <c r="J80" s="243" t="s">
        <v>407</v>
      </c>
      <c r="K80" s="330" t="s">
        <v>471</v>
      </c>
      <c r="L80" s="146">
        <v>222</v>
      </c>
      <c r="M80" s="146">
        <v>444</v>
      </c>
    </row>
    <row r="81" spans="1:13" ht="12.75" customHeight="1" thickBot="1">
      <c r="A81" s="244"/>
      <c r="B81" s="245" t="s">
        <v>224</v>
      </c>
      <c r="C81" s="317" t="s">
        <v>218</v>
      </c>
      <c r="D81" s="317" t="s">
        <v>92</v>
      </c>
      <c r="E81" s="246">
        <v>476</v>
      </c>
      <c r="F81" s="247">
        <v>750</v>
      </c>
      <c r="G81" s="247">
        <f t="shared" si="6"/>
        <v>357000</v>
      </c>
      <c r="H81" s="247">
        <v>1115568</v>
      </c>
      <c r="I81" s="248">
        <f t="shared" si="7"/>
        <v>0.3200163504152145</v>
      </c>
      <c r="J81" s="249" t="s">
        <v>407</v>
      </c>
      <c r="K81" s="330" t="s">
        <v>479</v>
      </c>
      <c r="L81" s="146">
        <v>229</v>
      </c>
      <c r="M81" s="146">
        <v>458</v>
      </c>
    </row>
    <row r="82" spans="1:13" ht="12.75" customHeight="1">
      <c r="A82" s="235" t="s">
        <v>409</v>
      </c>
      <c r="B82" s="269" t="s">
        <v>228</v>
      </c>
      <c r="C82" s="315" t="s">
        <v>227</v>
      </c>
      <c r="D82" s="315" t="s">
        <v>17</v>
      </c>
      <c r="E82" s="237">
        <v>2551</v>
      </c>
      <c r="F82" s="238">
        <v>296</v>
      </c>
      <c r="G82" s="262">
        <f t="shared" si="6"/>
        <v>755096</v>
      </c>
      <c r="H82" s="239">
        <v>755096</v>
      </c>
      <c r="I82" s="273">
        <f t="shared" si="7"/>
        <v>1</v>
      </c>
      <c r="J82" s="241" t="s">
        <v>544</v>
      </c>
      <c r="K82" s="330" t="s">
        <v>467</v>
      </c>
      <c r="L82" s="146">
        <v>164</v>
      </c>
      <c r="M82" s="146">
        <v>328</v>
      </c>
    </row>
    <row r="83" spans="1:13" ht="12.75" customHeight="1">
      <c r="A83" s="242"/>
      <c r="B83" s="187" t="s">
        <v>228</v>
      </c>
      <c r="C83" s="316" t="s">
        <v>226</v>
      </c>
      <c r="D83" s="316" t="s">
        <v>35</v>
      </c>
      <c r="E83" s="149">
        <v>2550</v>
      </c>
      <c r="F83" s="153">
        <v>296</v>
      </c>
      <c r="G83" s="182">
        <f t="shared" si="6"/>
        <v>754800</v>
      </c>
      <c r="H83" s="150">
        <v>755096</v>
      </c>
      <c r="I83" s="151">
        <f t="shared" si="7"/>
        <v>0.999607996863975</v>
      </c>
      <c r="J83" s="243" t="s">
        <v>544</v>
      </c>
      <c r="K83" s="330" t="s">
        <v>483</v>
      </c>
      <c r="L83" s="146">
        <v>254</v>
      </c>
      <c r="M83" s="146">
        <v>508</v>
      </c>
    </row>
    <row r="84" spans="1:13" ht="12.75" customHeight="1" thickBot="1">
      <c r="A84" s="244"/>
      <c r="B84" s="245" t="s">
        <v>228</v>
      </c>
      <c r="C84" s="317" t="s">
        <v>225</v>
      </c>
      <c r="D84" s="317" t="s">
        <v>17</v>
      </c>
      <c r="E84" s="246">
        <v>610</v>
      </c>
      <c r="F84" s="247">
        <v>200</v>
      </c>
      <c r="G84" s="247">
        <f t="shared" si="6"/>
        <v>122000</v>
      </c>
      <c r="H84" s="247">
        <v>755096</v>
      </c>
      <c r="I84" s="248">
        <f t="shared" si="7"/>
        <v>0.1615688601184485</v>
      </c>
      <c r="J84" s="249" t="s">
        <v>544</v>
      </c>
      <c r="K84" s="330" t="s">
        <v>483</v>
      </c>
      <c r="L84" s="146">
        <v>254</v>
      </c>
      <c r="M84" s="146">
        <v>508</v>
      </c>
    </row>
    <row r="85" spans="1:13" ht="12.75" customHeight="1">
      <c r="A85" s="235" t="s">
        <v>409</v>
      </c>
      <c r="B85" s="269" t="s">
        <v>232</v>
      </c>
      <c r="C85" s="315" t="s">
        <v>231</v>
      </c>
      <c r="D85" s="315" t="s">
        <v>17</v>
      </c>
      <c r="E85" s="250">
        <v>1660</v>
      </c>
      <c r="F85" s="238">
        <v>524</v>
      </c>
      <c r="G85" s="262">
        <f t="shared" si="6"/>
        <v>869840</v>
      </c>
      <c r="H85" s="239">
        <v>871412</v>
      </c>
      <c r="I85" s="251">
        <f t="shared" si="7"/>
        <v>0.9981960312687913</v>
      </c>
      <c r="J85" s="241" t="s">
        <v>532</v>
      </c>
      <c r="K85" s="330" t="s">
        <v>417</v>
      </c>
      <c r="L85" s="146">
        <v>230</v>
      </c>
      <c r="M85" s="146">
        <v>460</v>
      </c>
    </row>
    <row r="86" spans="1:13" ht="12.75" customHeight="1">
      <c r="A86" s="242" t="s">
        <v>409</v>
      </c>
      <c r="B86" s="187" t="s">
        <v>232</v>
      </c>
      <c r="C86" s="316" t="s">
        <v>230</v>
      </c>
      <c r="D86" s="316" t="s">
        <v>35</v>
      </c>
      <c r="E86" s="149">
        <v>1296</v>
      </c>
      <c r="F86" s="153">
        <v>524</v>
      </c>
      <c r="G86" s="182">
        <f t="shared" si="6"/>
        <v>679104</v>
      </c>
      <c r="H86" s="150">
        <v>871412</v>
      </c>
      <c r="I86" s="151">
        <f t="shared" si="7"/>
        <v>0.7793144918821407</v>
      </c>
      <c r="J86" s="243" t="s">
        <v>532</v>
      </c>
      <c r="K86" s="330" t="s">
        <v>417</v>
      </c>
      <c r="L86" s="146">
        <v>230</v>
      </c>
      <c r="M86" s="146">
        <v>460</v>
      </c>
    </row>
    <row r="87" spans="1:13" ht="12.75" customHeight="1" thickBot="1">
      <c r="A87" s="244"/>
      <c r="B87" s="245" t="s">
        <v>232</v>
      </c>
      <c r="C87" s="317" t="s">
        <v>229</v>
      </c>
      <c r="D87" s="317" t="s">
        <v>19</v>
      </c>
      <c r="E87" s="246">
        <v>1024</v>
      </c>
      <c r="F87" s="247">
        <v>262</v>
      </c>
      <c r="G87" s="247">
        <f t="shared" si="6"/>
        <v>268288</v>
      </c>
      <c r="H87" s="247">
        <v>871412</v>
      </c>
      <c r="I87" s="248">
        <f t="shared" si="7"/>
        <v>0.3078773301262778</v>
      </c>
      <c r="J87" s="249" t="s">
        <v>532</v>
      </c>
      <c r="K87" s="330" t="s">
        <v>417</v>
      </c>
      <c r="L87" s="146">
        <v>230</v>
      </c>
      <c r="M87" s="146">
        <v>460</v>
      </c>
    </row>
    <row r="88" spans="1:13" ht="12.75" customHeight="1">
      <c r="A88" s="235"/>
      <c r="B88" s="269" t="s">
        <v>236</v>
      </c>
      <c r="C88" s="315" t="s">
        <v>235</v>
      </c>
      <c r="D88" s="315" t="s">
        <v>17</v>
      </c>
      <c r="E88" s="250">
        <v>1864</v>
      </c>
      <c r="F88" s="239">
        <v>400</v>
      </c>
      <c r="G88" s="262">
        <f t="shared" si="6"/>
        <v>745600</v>
      </c>
      <c r="H88" s="239">
        <v>831790</v>
      </c>
      <c r="I88" s="251">
        <f t="shared" si="7"/>
        <v>0.8963800959376765</v>
      </c>
      <c r="J88" s="241" t="s">
        <v>410</v>
      </c>
      <c r="K88" s="330" t="s">
        <v>493</v>
      </c>
      <c r="L88" s="146">
        <v>174</v>
      </c>
      <c r="M88" s="146">
        <v>348</v>
      </c>
    </row>
    <row r="89" spans="1:13" ht="12.75" customHeight="1">
      <c r="A89" s="242"/>
      <c r="B89" s="187" t="s">
        <v>236</v>
      </c>
      <c r="C89" s="316" t="s">
        <v>234</v>
      </c>
      <c r="D89" s="316" t="s">
        <v>35</v>
      </c>
      <c r="E89" s="149">
        <v>1700</v>
      </c>
      <c r="F89" s="150">
        <v>400</v>
      </c>
      <c r="G89" s="182">
        <f t="shared" si="6"/>
        <v>680000</v>
      </c>
      <c r="H89" s="150">
        <v>831790</v>
      </c>
      <c r="I89" s="151">
        <f t="shared" si="7"/>
        <v>0.8175140359946621</v>
      </c>
      <c r="J89" s="243" t="s">
        <v>410</v>
      </c>
      <c r="K89" s="330" t="s">
        <v>550</v>
      </c>
      <c r="L89" s="146">
        <v>114</v>
      </c>
      <c r="M89" s="146">
        <v>228</v>
      </c>
    </row>
    <row r="90" spans="1:13" ht="12.75" customHeight="1" thickBot="1">
      <c r="A90" s="244" t="s">
        <v>409</v>
      </c>
      <c r="B90" s="245" t="s">
        <v>236</v>
      </c>
      <c r="C90" s="317" t="s">
        <v>233</v>
      </c>
      <c r="D90" s="317" t="s">
        <v>79</v>
      </c>
      <c r="E90" s="246">
        <v>1864</v>
      </c>
      <c r="F90" s="247">
        <v>300</v>
      </c>
      <c r="G90" s="247">
        <f t="shared" si="6"/>
        <v>559200</v>
      </c>
      <c r="H90" s="247">
        <v>831790</v>
      </c>
      <c r="I90" s="248">
        <f t="shared" si="7"/>
        <v>0.6722850719532575</v>
      </c>
      <c r="J90" s="249" t="s">
        <v>410</v>
      </c>
      <c r="K90" s="330" t="s">
        <v>550</v>
      </c>
      <c r="L90" s="146">
        <v>114</v>
      </c>
      <c r="M90" s="146">
        <v>228</v>
      </c>
    </row>
    <row r="91" spans="1:13" ht="12.75" customHeight="1">
      <c r="A91" s="235" t="s">
        <v>409</v>
      </c>
      <c r="B91" s="269" t="s">
        <v>239</v>
      </c>
      <c r="C91" s="315" t="s">
        <v>238</v>
      </c>
      <c r="D91" s="315" t="s">
        <v>20</v>
      </c>
      <c r="E91" s="250">
        <v>2050</v>
      </c>
      <c r="F91" s="238">
        <v>392</v>
      </c>
      <c r="G91" s="262">
        <f t="shared" si="6"/>
        <v>803600</v>
      </c>
      <c r="H91" s="239">
        <v>803992</v>
      </c>
      <c r="I91" s="251">
        <f t="shared" si="7"/>
        <v>0.999512432959532</v>
      </c>
      <c r="J91" s="241" t="s">
        <v>486</v>
      </c>
      <c r="K91" s="330" t="s">
        <v>493</v>
      </c>
      <c r="L91" s="146">
        <v>174</v>
      </c>
      <c r="M91" s="146">
        <v>348</v>
      </c>
    </row>
    <row r="92" spans="1:13" ht="12.75" customHeight="1" thickBot="1">
      <c r="A92" s="244"/>
      <c r="B92" s="245" t="s">
        <v>239</v>
      </c>
      <c r="C92" s="317" t="s">
        <v>237</v>
      </c>
      <c r="D92" s="317" t="s">
        <v>17</v>
      </c>
      <c r="E92" s="246">
        <v>1100</v>
      </c>
      <c r="F92" s="247">
        <v>380</v>
      </c>
      <c r="G92" s="247">
        <f t="shared" si="6"/>
        <v>418000</v>
      </c>
      <c r="H92" s="247">
        <v>803992</v>
      </c>
      <c r="I92" s="248">
        <f t="shared" si="7"/>
        <v>0.519905670703191</v>
      </c>
      <c r="J92" s="249" t="s">
        <v>486</v>
      </c>
      <c r="K92" s="330" t="s">
        <v>493</v>
      </c>
      <c r="L92" s="146">
        <v>174</v>
      </c>
      <c r="M92" s="146">
        <v>348</v>
      </c>
    </row>
    <row r="93" spans="1:13" ht="12.75" customHeight="1">
      <c r="A93" s="235"/>
      <c r="B93" s="269" t="s">
        <v>9</v>
      </c>
      <c r="C93" s="315" t="s">
        <v>12</v>
      </c>
      <c r="D93" s="315" t="s">
        <v>17</v>
      </c>
      <c r="E93" s="255" t="s">
        <v>551</v>
      </c>
      <c r="F93" s="256" t="s">
        <v>551</v>
      </c>
      <c r="G93" s="275" t="s">
        <v>551</v>
      </c>
      <c r="H93" s="370" t="s">
        <v>351</v>
      </c>
      <c r="I93" s="258" t="s">
        <v>551</v>
      </c>
      <c r="J93" s="241" t="s">
        <v>241</v>
      </c>
      <c r="K93" s="330" t="s">
        <v>501</v>
      </c>
      <c r="L93" s="146">
        <v>425</v>
      </c>
      <c r="M93" s="146">
        <v>850</v>
      </c>
    </row>
    <row r="94" spans="1:13" ht="12.75" customHeight="1">
      <c r="A94" s="242"/>
      <c r="B94" s="187" t="s">
        <v>9</v>
      </c>
      <c r="C94" s="316" t="s">
        <v>14</v>
      </c>
      <c r="D94" s="316" t="s">
        <v>17</v>
      </c>
      <c r="E94" s="155">
        <v>1389</v>
      </c>
      <c r="F94" s="153">
        <v>688</v>
      </c>
      <c r="G94" s="182">
        <f aca="true" t="shared" si="8" ref="G94:G121">E94*F94</f>
        <v>955632</v>
      </c>
      <c r="H94" s="150">
        <v>955632</v>
      </c>
      <c r="I94" s="168">
        <f aca="true" t="shared" si="9" ref="I94:I121">G94/H94</f>
        <v>1</v>
      </c>
      <c r="J94" s="243" t="s">
        <v>490</v>
      </c>
      <c r="K94" s="330" t="s">
        <v>501</v>
      </c>
      <c r="L94" s="146">
        <v>425</v>
      </c>
      <c r="M94" s="146">
        <v>850</v>
      </c>
    </row>
    <row r="95" spans="1:13" ht="12.75" customHeight="1">
      <c r="A95" s="242"/>
      <c r="B95" s="187" t="s">
        <v>9</v>
      </c>
      <c r="C95" s="316" t="s">
        <v>15</v>
      </c>
      <c r="D95" s="316" t="s">
        <v>20</v>
      </c>
      <c r="E95" s="149">
        <v>1388</v>
      </c>
      <c r="F95" s="150">
        <v>600</v>
      </c>
      <c r="G95" s="182">
        <f t="shared" si="8"/>
        <v>832800</v>
      </c>
      <c r="H95" s="150">
        <v>955632</v>
      </c>
      <c r="I95" s="151">
        <f t="shared" si="9"/>
        <v>0.8714651665076096</v>
      </c>
      <c r="J95" s="243" t="s">
        <v>490</v>
      </c>
      <c r="K95" s="330" t="s">
        <v>501</v>
      </c>
      <c r="L95" s="146">
        <v>425</v>
      </c>
      <c r="M95" s="146">
        <v>850</v>
      </c>
    </row>
    <row r="96" spans="1:13" ht="12.75" customHeight="1">
      <c r="A96" s="242" t="s">
        <v>409</v>
      </c>
      <c r="B96" s="187" t="s">
        <v>9</v>
      </c>
      <c r="C96" s="316" t="s">
        <v>10</v>
      </c>
      <c r="D96" s="316" t="s">
        <v>17</v>
      </c>
      <c r="E96" s="149">
        <v>1250</v>
      </c>
      <c r="F96" s="150">
        <v>620</v>
      </c>
      <c r="G96" s="182">
        <f t="shared" si="8"/>
        <v>775000</v>
      </c>
      <c r="H96" s="150">
        <v>955632</v>
      </c>
      <c r="I96" s="151">
        <f t="shared" si="9"/>
        <v>0.8109816330972592</v>
      </c>
      <c r="J96" s="243" t="s">
        <v>490</v>
      </c>
      <c r="K96" s="330" t="s">
        <v>501</v>
      </c>
      <c r="L96" s="146">
        <v>425</v>
      </c>
      <c r="M96" s="146">
        <v>850</v>
      </c>
    </row>
    <row r="97" spans="1:13" ht="12.75" customHeight="1">
      <c r="A97" s="242" t="s">
        <v>409</v>
      </c>
      <c r="B97" s="187" t="s">
        <v>9</v>
      </c>
      <c r="C97" s="316" t="s">
        <v>11</v>
      </c>
      <c r="D97" s="316" t="s">
        <v>18</v>
      </c>
      <c r="E97" s="165">
        <v>971.6</v>
      </c>
      <c r="F97" s="166">
        <v>500</v>
      </c>
      <c r="G97" s="182">
        <f t="shared" si="8"/>
        <v>485800</v>
      </c>
      <c r="H97" s="150">
        <v>955632</v>
      </c>
      <c r="I97" s="151">
        <f t="shared" si="9"/>
        <v>0.5083546804627723</v>
      </c>
      <c r="J97" s="243" t="s">
        <v>490</v>
      </c>
      <c r="K97" s="330" t="s">
        <v>501</v>
      </c>
      <c r="L97" s="146">
        <v>425</v>
      </c>
      <c r="M97" s="146">
        <v>850</v>
      </c>
    </row>
    <row r="98" spans="1:13" ht="12.75" customHeight="1">
      <c r="A98" s="242"/>
      <c r="B98" s="187" t="s">
        <v>9</v>
      </c>
      <c r="C98" s="316" t="s">
        <v>13</v>
      </c>
      <c r="D98" s="316" t="s">
        <v>19</v>
      </c>
      <c r="E98" s="149">
        <v>964</v>
      </c>
      <c r="F98" s="150">
        <v>500</v>
      </c>
      <c r="G98" s="182">
        <f t="shared" si="8"/>
        <v>482000</v>
      </c>
      <c r="H98" s="150">
        <v>955632</v>
      </c>
      <c r="I98" s="151">
        <f t="shared" si="9"/>
        <v>0.5043782543908115</v>
      </c>
      <c r="J98" s="243" t="s">
        <v>490</v>
      </c>
      <c r="K98" s="330" t="s">
        <v>501</v>
      </c>
      <c r="L98" s="146">
        <v>425</v>
      </c>
      <c r="M98" s="146">
        <v>850</v>
      </c>
    </row>
    <row r="99" spans="1:13" ht="12.75" customHeight="1" thickBot="1">
      <c r="A99" s="244" t="s">
        <v>409</v>
      </c>
      <c r="B99" s="245" t="s">
        <v>9</v>
      </c>
      <c r="C99" s="317" t="s">
        <v>16</v>
      </c>
      <c r="D99" s="317" t="s">
        <v>21</v>
      </c>
      <c r="E99" s="246">
        <v>178</v>
      </c>
      <c r="F99" s="247">
        <v>500</v>
      </c>
      <c r="G99" s="247">
        <f t="shared" si="8"/>
        <v>89000</v>
      </c>
      <c r="H99" s="247">
        <v>955632</v>
      </c>
      <c r="I99" s="248">
        <f t="shared" si="9"/>
        <v>0.09313208431697557</v>
      </c>
      <c r="J99" s="249" t="s">
        <v>490</v>
      </c>
      <c r="K99" s="330" t="s">
        <v>467</v>
      </c>
      <c r="L99" s="146">
        <v>164</v>
      </c>
      <c r="M99" s="146">
        <v>328</v>
      </c>
    </row>
    <row r="100" spans="1:13" ht="12.75" customHeight="1">
      <c r="A100" s="235"/>
      <c r="B100" s="276" t="s">
        <v>23</v>
      </c>
      <c r="C100" s="315" t="s">
        <v>24</v>
      </c>
      <c r="D100" s="315" t="s">
        <v>17</v>
      </c>
      <c r="E100" s="250">
        <v>783</v>
      </c>
      <c r="F100" s="239">
        <v>1250</v>
      </c>
      <c r="G100" s="262">
        <f t="shared" si="8"/>
        <v>978750</v>
      </c>
      <c r="H100" s="239">
        <v>1125668</v>
      </c>
      <c r="I100" s="251">
        <f t="shared" si="9"/>
        <v>0.8694837198889903</v>
      </c>
      <c r="J100" s="241" t="s">
        <v>506</v>
      </c>
      <c r="K100" s="330" t="s">
        <v>415</v>
      </c>
      <c r="L100" s="146">
        <v>288</v>
      </c>
      <c r="M100" s="146">
        <v>576</v>
      </c>
    </row>
    <row r="101" spans="1:13" ht="12.75" customHeight="1">
      <c r="A101" s="242" t="s">
        <v>409</v>
      </c>
      <c r="B101" s="190" t="s">
        <v>23</v>
      </c>
      <c r="C101" s="316" t="s">
        <v>38</v>
      </c>
      <c r="D101" s="316" t="s">
        <v>20</v>
      </c>
      <c r="E101" s="149">
        <v>810</v>
      </c>
      <c r="F101" s="150">
        <v>1200</v>
      </c>
      <c r="G101" s="182">
        <f t="shared" si="8"/>
        <v>972000</v>
      </c>
      <c r="H101" s="150">
        <v>1125668</v>
      </c>
      <c r="I101" s="151">
        <f t="shared" si="9"/>
        <v>0.86348728044148</v>
      </c>
      <c r="J101" s="243" t="s">
        <v>506</v>
      </c>
      <c r="K101" s="330" t="s">
        <v>415</v>
      </c>
      <c r="L101" s="146">
        <v>288</v>
      </c>
      <c r="M101" s="146">
        <v>576</v>
      </c>
    </row>
    <row r="102" spans="1:13" ht="12.75" customHeight="1">
      <c r="A102" s="277"/>
      <c r="B102" s="195" t="s">
        <v>23</v>
      </c>
      <c r="C102" s="316" t="s">
        <v>26</v>
      </c>
      <c r="D102" s="316" t="s">
        <v>17</v>
      </c>
      <c r="E102" s="149">
        <v>736</v>
      </c>
      <c r="F102" s="150">
        <v>1300</v>
      </c>
      <c r="G102" s="182">
        <f t="shared" si="8"/>
        <v>956800</v>
      </c>
      <c r="H102" s="150">
        <v>1125668</v>
      </c>
      <c r="I102" s="151">
        <f t="shared" si="9"/>
        <v>0.8499841871670866</v>
      </c>
      <c r="J102" s="243" t="s">
        <v>506</v>
      </c>
      <c r="K102" s="330" t="s">
        <v>415</v>
      </c>
      <c r="L102" s="146">
        <v>288</v>
      </c>
      <c r="M102" s="146">
        <v>576</v>
      </c>
    </row>
    <row r="103" spans="1:13" ht="12.75" customHeight="1">
      <c r="A103" s="277"/>
      <c r="B103" s="195" t="s">
        <v>23</v>
      </c>
      <c r="C103" s="316" t="s">
        <v>27</v>
      </c>
      <c r="D103" s="316" t="s">
        <v>33</v>
      </c>
      <c r="E103" s="155">
        <v>811</v>
      </c>
      <c r="F103" s="150">
        <v>1000</v>
      </c>
      <c r="G103" s="182">
        <f t="shared" si="8"/>
        <v>811000</v>
      </c>
      <c r="H103" s="150">
        <v>1125668</v>
      </c>
      <c r="I103" s="151">
        <f t="shared" si="9"/>
        <v>0.7204610951008645</v>
      </c>
      <c r="J103" s="243" t="s">
        <v>506</v>
      </c>
      <c r="K103" s="330" t="s">
        <v>415</v>
      </c>
      <c r="L103" s="146">
        <v>288</v>
      </c>
      <c r="M103" s="146">
        <v>576</v>
      </c>
    </row>
    <row r="104" spans="1:13" ht="12.75" customHeight="1">
      <c r="A104" s="277" t="s">
        <v>409</v>
      </c>
      <c r="B104" s="195" t="s">
        <v>23</v>
      </c>
      <c r="C104" s="316" t="s">
        <v>31</v>
      </c>
      <c r="D104" s="316" t="s">
        <v>35</v>
      </c>
      <c r="E104" s="185">
        <v>811</v>
      </c>
      <c r="F104" s="166">
        <v>1000</v>
      </c>
      <c r="G104" s="182">
        <f t="shared" si="8"/>
        <v>811000</v>
      </c>
      <c r="H104" s="150">
        <v>1125668</v>
      </c>
      <c r="I104" s="151">
        <f t="shared" si="9"/>
        <v>0.7204610951008645</v>
      </c>
      <c r="J104" s="243" t="s">
        <v>506</v>
      </c>
      <c r="K104" s="330" t="s">
        <v>415</v>
      </c>
      <c r="L104" s="146">
        <v>288</v>
      </c>
      <c r="M104" s="146">
        <v>576</v>
      </c>
    </row>
    <row r="105" spans="1:13" ht="12.75" customHeight="1">
      <c r="A105" s="277" t="s">
        <v>409</v>
      </c>
      <c r="B105" s="195" t="s">
        <v>23</v>
      </c>
      <c r="C105" s="316" t="s">
        <v>30</v>
      </c>
      <c r="D105" s="316" t="s">
        <v>17</v>
      </c>
      <c r="E105" s="149">
        <v>810</v>
      </c>
      <c r="F105" s="150">
        <v>1000</v>
      </c>
      <c r="G105" s="182">
        <f t="shared" si="8"/>
        <v>810000</v>
      </c>
      <c r="H105" s="150">
        <v>1125668</v>
      </c>
      <c r="I105" s="151">
        <f t="shared" si="9"/>
        <v>0.7195727337012334</v>
      </c>
      <c r="J105" s="243" t="s">
        <v>506</v>
      </c>
      <c r="K105" s="330" t="s">
        <v>459</v>
      </c>
      <c r="L105" s="146">
        <v>395</v>
      </c>
      <c r="M105" s="146">
        <v>790</v>
      </c>
    </row>
    <row r="106" spans="1:13" ht="12.75" customHeight="1">
      <c r="A106" s="277" t="s">
        <v>409</v>
      </c>
      <c r="B106" s="195" t="s">
        <v>23</v>
      </c>
      <c r="C106" s="316" t="s">
        <v>28</v>
      </c>
      <c r="D106" s="316" t="s">
        <v>18</v>
      </c>
      <c r="E106" s="163">
        <v>715.74545</v>
      </c>
      <c r="F106" s="150">
        <v>1100</v>
      </c>
      <c r="G106" s="182">
        <f t="shared" si="8"/>
        <v>787319.995</v>
      </c>
      <c r="H106" s="150">
        <v>1125668</v>
      </c>
      <c r="I106" s="151">
        <f t="shared" si="9"/>
        <v>0.6994246927157919</v>
      </c>
      <c r="J106" s="243" t="s">
        <v>506</v>
      </c>
      <c r="K106" s="330" t="s">
        <v>459</v>
      </c>
      <c r="L106" s="146">
        <v>395</v>
      </c>
      <c r="M106" s="146">
        <v>790</v>
      </c>
    </row>
    <row r="107" spans="1:13" ht="12.75" customHeight="1">
      <c r="A107" s="277" t="s">
        <v>409</v>
      </c>
      <c r="B107" s="195" t="s">
        <v>23</v>
      </c>
      <c r="C107" s="316" t="s">
        <v>552</v>
      </c>
      <c r="D107" s="316" t="s">
        <v>18</v>
      </c>
      <c r="E107" s="163">
        <v>715.74545</v>
      </c>
      <c r="F107" s="150">
        <v>1100</v>
      </c>
      <c r="G107" s="182">
        <f t="shared" si="8"/>
        <v>787319.995</v>
      </c>
      <c r="H107" s="150">
        <v>1125668</v>
      </c>
      <c r="I107" s="151">
        <f t="shared" si="9"/>
        <v>0.6994246927157919</v>
      </c>
      <c r="J107" s="243" t="s">
        <v>506</v>
      </c>
      <c r="K107" s="330" t="s">
        <v>459</v>
      </c>
      <c r="L107" s="146">
        <v>395</v>
      </c>
      <c r="M107" s="146">
        <v>790</v>
      </c>
    </row>
    <row r="108" spans="1:13" ht="12.75" customHeight="1">
      <c r="A108" s="277"/>
      <c r="B108" s="195" t="s">
        <v>23</v>
      </c>
      <c r="C108" s="316" t="s">
        <v>32</v>
      </c>
      <c r="D108" s="316" t="s">
        <v>17</v>
      </c>
      <c r="E108" s="149">
        <v>600</v>
      </c>
      <c r="F108" s="150">
        <v>800</v>
      </c>
      <c r="G108" s="182">
        <f t="shared" si="8"/>
        <v>480000</v>
      </c>
      <c r="H108" s="150">
        <v>1125668</v>
      </c>
      <c r="I108" s="151">
        <f t="shared" si="9"/>
        <v>0.42641347182295314</v>
      </c>
      <c r="J108" s="243" t="s">
        <v>506</v>
      </c>
      <c r="K108" s="330" t="s">
        <v>553</v>
      </c>
      <c r="L108" s="146">
        <v>176</v>
      </c>
      <c r="M108" s="146">
        <v>352</v>
      </c>
    </row>
    <row r="109" spans="1:13" ht="12.75" customHeight="1">
      <c r="A109" s="277" t="s">
        <v>409</v>
      </c>
      <c r="B109" s="195" t="s">
        <v>23</v>
      </c>
      <c r="C109" s="316" t="s">
        <v>29</v>
      </c>
      <c r="D109" s="316" t="s">
        <v>34</v>
      </c>
      <c r="E109" s="149">
        <v>558</v>
      </c>
      <c r="F109" s="150">
        <v>790</v>
      </c>
      <c r="G109" s="182">
        <f t="shared" si="8"/>
        <v>440820</v>
      </c>
      <c r="H109" s="150">
        <v>1125668</v>
      </c>
      <c r="I109" s="151">
        <f t="shared" si="9"/>
        <v>0.3916074721854046</v>
      </c>
      <c r="J109" s="243" t="s">
        <v>506</v>
      </c>
      <c r="K109" s="330" t="s">
        <v>554</v>
      </c>
      <c r="L109" s="146">
        <v>202</v>
      </c>
      <c r="M109" s="146">
        <v>404</v>
      </c>
    </row>
    <row r="110" spans="1:13" ht="12.75" customHeight="1" thickBot="1">
      <c r="A110" s="278" t="s">
        <v>409</v>
      </c>
      <c r="B110" s="279" t="s">
        <v>23</v>
      </c>
      <c r="C110" s="317" t="s">
        <v>25</v>
      </c>
      <c r="D110" s="317" t="s">
        <v>475</v>
      </c>
      <c r="E110" s="280">
        <v>329</v>
      </c>
      <c r="F110" s="281">
        <v>900</v>
      </c>
      <c r="G110" s="247">
        <f t="shared" si="8"/>
        <v>296100</v>
      </c>
      <c r="H110" s="247">
        <v>1125668</v>
      </c>
      <c r="I110" s="248">
        <f t="shared" si="9"/>
        <v>0.26304381043078423</v>
      </c>
      <c r="J110" s="249" t="s">
        <v>506</v>
      </c>
      <c r="K110" s="330" t="s">
        <v>554</v>
      </c>
      <c r="L110" s="146">
        <v>202</v>
      </c>
      <c r="M110" s="146">
        <v>404</v>
      </c>
    </row>
    <row r="111" spans="1:13" ht="12.75" customHeight="1" thickBot="1">
      <c r="A111" s="282" t="s">
        <v>409</v>
      </c>
      <c r="B111" s="283" t="s">
        <v>37</v>
      </c>
      <c r="C111" s="321" t="s">
        <v>40</v>
      </c>
      <c r="D111" s="321" t="s">
        <v>389</v>
      </c>
      <c r="E111" s="224">
        <v>2851</v>
      </c>
      <c r="F111" s="225">
        <v>258</v>
      </c>
      <c r="G111" s="226">
        <f t="shared" si="8"/>
        <v>735558</v>
      </c>
      <c r="H111" s="226">
        <v>735558</v>
      </c>
      <c r="I111" s="227">
        <f t="shared" si="9"/>
        <v>1</v>
      </c>
      <c r="J111" s="228" t="s">
        <v>541</v>
      </c>
      <c r="K111" s="330" t="s">
        <v>408</v>
      </c>
      <c r="L111" s="146">
        <v>508</v>
      </c>
      <c r="M111" s="146">
        <v>1016</v>
      </c>
    </row>
    <row r="112" spans="1:13" ht="12.75" customHeight="1">
      <c r="A112" s="284" t="s">
        <v>409</v>
      </c>
      <c r="B112" s="285" t="s">
        <v>39</v>
      </c>
      <c r="C112" s="322" t="s">
        <v>43</v>
      </c>
      <c r="D112" s="322" t="s">
        <v>555</v>
      </c>
      <c r="E112" s="250">
        <v>1172</v>
      </c>
      <c r="F112" s="239">
        <v>210</v>
      </c>
      <c r="G112" s="262">
        <f t="shared" si="8"/>
        <v>246120</v>
      </c>
      <c r="H112" s="239">
        <v>788798</v>
      </c>
      <c r="I112" s="251">
        <f t="shared" si="9"/>
        <v>0.3120190467014369</v>
      </c>
      <c r="J112" s="241" t="s">
        <v>533</v>
      </c>
      <c r="K112" s="330" t="s">
        <v>408</v>
      </c>
      <c r="L112" s="146">
        <v>508</v>
      </c>
      <c r="M112" s="146">
        <v>1016</v>
      </c>
    </row>
    <row r="113" spans="1:13" ht="12.75" customHeight="1" thickBot="1">
      <c r="A113" s="278" t="s">
        <v>409</v>
      </c>
      <c r="B113" s="279" t="s">
        <v>39</v>
      </c>
      <c r="C113" s="323" t="s">
        <v>42</v>
      </c>
      <c r="D113" s="323" t="s">
        <v>475</v>
      </c>
      <c r="E113" s="246">
        <v>840.86</v>
      </c>
      <c r="F113" s="247">
        <v>280</v>
      </c>
      <c r="G113" s="247">
        <f t="shared" si="8"/>
        <v>235440.80000000002</v>
      </c>
      <c r="H113" s="247">
        <v>788798</v>
      </c>
      <c r="I113" s="248">
        <f t="shared" si="9"/>
        <v>0.29848047282067147</v>
      </c>
      <c r="J113" s="249" t="s">
        <v>533</v>
      </c>
      <c r="K113" s="330" t="s">
        <v>408</v>
      </c>
      <c r="L113" s="146">
        <v>508</v>
      </c>
      <c r="M113" s="146">
        <v>1016</v>
      </c>
    </row>
    <row r="114" spans="1:13" ht="12.75" customHeight="1">
      <c r="A114" s="284"/>
      <c r="B114" s="285" t="s">
        <v>46</v>
      </c>
      <c r="C114" s="315" t="s">
        <v>44</v>
      </c>
      <c r="D114" s="315" t="s">
        <v>556</v>
      </c>
      <c r="E114" s="250">
        <v>2358</v>
      </c>
      <c r="F114" s="239">
        <v>300</v>
      </c>
      <c r="G114" s="262">
        <f t="shared" si="8"/>
        <v>707400</v>
      </c>
      <c r="H114" s="239">
        <v>767360</v>
      </c>
      <c r="I114" s="251">
        <f t="shared" si="9"/>
        <v>0.9218619683069225</v>
      </c>
      <c r="J114" s="241" t="s">
        <v>546</v>
      </c>
      <c r="K114" s="330" t="s">
        <v>557</v>
      </c>
      <c r="L114" s="146">
        <v>148</v>
      </c>
      <c r="M114" s="146">
        <v>296</v>
      </c>
    </row>
    <row r="115" spans="1:13" ht="12.75" customHeight="1" thickBot="1">
      <c r="A115" s="278" t="s">
        <v>409</v>
      </c>
      <c r="B115" s="279" t="s">
        <v>46</v>
      </c>
      <c r="C115" s="317" t="s">
        <v>45</v>
      </c>
      <c r="D115" s="317" t="s">
        <v>558</v>
      </c>
      <c r="E115" s="246">
        <v>1650</v>
      </c>
      <c r="F115" s="274">
        <v>320</v>
      </c>
      <c r="G115" s="247">
        <f t="shared" si="8"/>
        <v>528000</v>
      </c>
      <c r="H115" s="247">
        <v>767360</v>
      </c>
      <c r="I115" s="248">
        <f t="shared" si="9"/>
        <v>0.6880733944954128</v>
      </c>
      <c r="J115" s="249" t="s">
        <v>404</v>
      </c>
      <c r="K115" s="330" t="s">
        <v>559</v>
      </c>
      <c r="L115" s="146">
        <v>508</v>
      </c>
      <c r="M115" s="146">
        <v>1016</v>
      </c>
    </row>
    <row r="116" spans="1:13" ht="12.75" customHeight="1">
      <c r="A116" s="284" t="s">
        <v>406</v>
      </c>
      <c r="B116" s="285" t="s">
        <v>50</v>
      </c>
      <c r="C116" s="315" t="s">
        <v>47</v>
      </c>
      <c r="D116" s="315" t="s">
        <v>35</v>
      </c>
      <c r="E116" s="250">
        <v>1836</v>
      </c>
      <c r="F116" s="238">
        <v>410</v>
      </c>
      <c r="G116" s="262">
        <f t="shared" si="8"/>
        <v>752760</v>
      </c>
      <c r="H116" s="239">
        <v>813440</v>
      </c>
      <c r="I116" s="251">
        <f t="shared" si="9"/>
        <v>0.9254032258064516</v>
      </c>
      <c r="J116" s="241" t="s">
        <v>560</v>
      </c>
      <c r="K116" s="330" t="s">
        <v>561</v>
      </c>
      <c r="L116" s="146">
        <v>262</v>
      </c>
      <c r="M116" s="146">
        <v>524</v>
      </c>
    </row>
    <row r="117" spans="1:13" ht="12.75" customHeight="1">
      <c r="A117" s="277"/>
      <c r="B117" s="195" t="s">
        <v>50</v>
      </c>
      <c r="C117" s="316" t="s">
        <v>48</v>
      </c>
      <c r="D117" s="316" t="s">
        <v>19</v>
      </c>
      <c r="E117" s="149">
        <v>1783</v>
      </c>
      <c r="F117" s="150">
        <v>260</v>
      </c>
      <c r="G117" s="182">
        <f t="shared" si="8"/>
        <v>463580</v>
      </c>
      <c r="H117" s="150">
        <v>813440</v>
      </c>
      <c r="I117" s="151">
        <f t="shared" si="9"/>
        <v>0.5699006687647522</v>
      </c>
      <c r="J117" s="243" t="s">
        <v>560</v>
      </c>
      <c r="K117" s="330" t="s">
        <v>562</v>
      </c>
      <c r="L117" s="146">
        <v>148</v>
      </c>
      <c r="M117" s="146">
        <v>296</v>
      </c>
    </row>
    <row r="118" spans="1:13" ht="12.75" customHeight="1" thickBot="1">
      <c r="A118" s="244" t="s">
        <v>406</v>
      </c>
      <c r="B118" s="286" t="s">
        <v>50</v>
      </c>
      <c r="C118" s="317" t="s">
        <v>49</v>
      </c>
      <c r="D118" s="317" t="s">
        <v>21</v>
      </c>
      <c r="E118" s="246">
        <v>712</v>
      </c>
      <c r="F118" s="247">
        <v>246</v>
      </c>
      <c r="G118" s="247">
        <f t="shared" si="8"/>
        <v>175152</v>
      </c>
      <c r="H118" s="247">
        <v>813440</v>
      </c>
      <c r="I118" s="248">
        <f t="shared" si="9"/>
        <v>0.2153225806451613</v>
      </c>
      <c r="J118" s="249" t="s">
        <v>560</v>
      </c>
      <c r="K118" s="330" t="s">
        <v>562</v>
      </c>
      <c r="L118" s="146">
        <v>148</v>
      </c>
      <c r="M118" s="146">
        <v>296</v>
      </c>
    </row>
    <row r="119" spans="1:13" ht="12.75" customHeight="1" thickBot="1">
      <c r="A119" s="282" t="s">
        <v>406</v>
      </c>
      <c r="B119" s="283" t="s">
        <v>51</v>
      </c>
      <c r="C119" s="324" t="s">
        <v>52</v>
      </c>
      <c r="D119" s="321" t="s">
        <v>558</v>
      </c>
      <c r="E119" s="287">
        <v>892.8</v>
      </c>
      <c r="F119" s="288">
        <v>300</v>
      </c>
      <c r="G119" s="226">
        <f t="shared" si="8"/>
        <v>267840</v>
      </c>
      <c r="H119" s="226">
        <v>761068</v>
      </c>
      <c r="I119" s="268">
        <f t="shared" si="9"/>
        <v>0.3519265032822297</v>
      </c>
      <c r="J119" s="228" t="s">
        <v>524</v>
      </c>
      <c r="K119" s="330" t="s">
        <v>561</v>
      </c>
      <c r="L119" s="146">
        <v>262</v>
      </c>
      <c r="M119" s="146">
        <v>524</v>
      </c>
    </row>
    <row r="120" spans="1:13" ht="12.75" customHeight="1">
      <c r="A120" s="284" t="s">
        <v>406</v>
      </c>
      <c r="B120" s="285" t="s">
        <v>55</v>
      </c>
      <c r="C120" s="315" t="s">
        <v>54</v>
      </c>
      <c r="D120" s="315" t="s">
        <v>35</v>
      </c>
      <c r="E120" s="237">
        <v>2833</v>
      </c>
      <c r="F120" s="239">
        <v>250</v>
      </c>
      <c r="G120" s="262">
        <f t="shared" si="8"/>
        <v>708250</v>
      </c>
      <c r="H120" s="239">
        <v>736580</v>
      </c>
      <c r="I120" s="251">
        <f t="shared" si="9"/>
        <v>0.9615384615384616</v>
      </c>
      <c r="J120" s="241" t="s">
        <v>563</v>
      </c>
      <c r="K120" s="330" t="s">
        <v>564</v>
      </c>
      <c r="L120" s="146">
        <v>223</v>
      </c>
      <c r="M120" s="146">
        <v>446</v>
      </c>
    </row>
    <row r="121" spans="1:13" ht="12.75" customHeight="1" thickBot="1">
      <c r="A121" s="244"/>
      <c r="B121" s="286" t="s">
        <v>55</v>
      </c>
      <c r="C121" s="317" t="s">
        <v>53</v>
      </c>
      <c r="D121" s="317" t="s">
        <v>17</v>
      </c>
      <c r="E121" s="246">
        <v>1900</v>
      </c>
      <c r="F121" s="247">
        <v>200</v>
      </c>
      <c r="G121" s="247">
        <f t="shared" si="8"/>
        <v>380000</v>
      </c>
      <c r="H121" s="247">
        <v>736580</v>
      </c>
      <c r="I121" s="248">
        <f t="shared" si="9"/>
        <v>0.5158977979309783</v>
      </c>
      <c r="J121" s="249" t="s">
        <v>563</v>
      </c>
      <c r="K121" s="330" t="s">
        <v>561</v>
      </c>
      <c r="L121" s="146">
        <v>262</v>
      </c>
      <c r="M121" s="146">
        <v>524</v>
      </c>
    </row>
    <row r="122" spans="1:13" ht="12.75" customHeight="1">
      <c r="A122" s="284"/>
      <c r="B122" s="285" t="s">
        <v>60</v>
      </c>
      <c r="C122" s="315" t="s">
        <v>59</v>
      </c>
      <c r="D122" s="315" t="s">
        <v>17</v>
      </c>
      <c r="E122" s="255" t="s">
        <v>565</v>
      </c>
      <c r="F122" s="256" t="s">
        <v>565</v>
      </c>
      <c r="G122" s="275" t="s">
        <v>565</v>
      </c>
      <c r="H122" s="370" t="s">
        <v>641</v>
      </c>
      <c r="I122" s="258" t="s">
        <v>565</v>
      </c>
      <c r="J122" s="241" t="s">
        <v>241</v>
      </c>
      <c r="K122" s="330" t="s">
        <v>566</v>
      </c>
      <c r="L122" s="146">
        <v>196</v>
      </c>
      <c r="M122" s="146">
        <v>392</v>
      </c>
    </row>
    <row r="123" spans="1:13" ht="12.75" customHeight="1">
      <c r="A123" s="277" t="s">
        <v>406</v>
      </c>
      <c r="B123" s="195" t="s">
        <v>60</v>
      </c>
      <c r="C123" s="316" t="s">
        <v>58</v>
      </c>
      <c r="D123" s="316" t="s">
        <v>558</v>
      </c>
      <c r="E123" s="165">
        <v>1629</v>
      </c>
      <c r="F123" s="184">
        <v>394</v>
      </c>
      <c r="G123" s="182">
        <f>E123*F123</f>
        <v>641826</v>
      </c>
      <c r="H123" s="150">
        <v>804942</v>
      </c>
      <c r="I123" s="151">
        <f>G123/H123</f>
        <v>0.7973568281938326</v>
      </c>
      <c r="J123" s="243" t="s">
        <v>567</v>
      </c>
      <c r="K123" s="330" t="s">
        <v>566</v>
      </c>
      <c r="L123" s="146">
        <v>196</v>
      </c>
      <c r="M123" s="146">
        <v>392</v>
      </c>
    </row>
    <row r="124" spans="1:13" ht="12.75" customHeight="1">
      <c r="A124" s="277" t="s">
        <v>406</v>
      </c>
      <c r="B124" s="195" t="s">
        <v>60</v>
      </c>
      <c r="C124" s="316" t="s">
        <v>57</v>
      </c>
      <c r="D124" s="316" t="s">
        <v>568</v>
      </c>
      <c r="E124" s="149">
        <v>1255</v>
      </c>
      <c r="F124" s="150">
        <v>250</v>
      </c>
      <c r="G124" s="182">
        <f>E124*F124</f>
        <v>313750</v>
      </c>
      <c r="H124" s="150">
        <v>804942</v>
      </c>
      <c r="I124" s="151">
        <f>G124/H124</f>
        <v>0.38977963629677664</v>
      </c>
      <c r="J124" s="243" t="s">
        <v>567</v>
      </c>
      <c r="K124" s="330" t="s">
        <v>564</v>
      </c>
      <c r="L124" s="146">
        <v>223</v>
      </c>
      <c r="M124" s="146">
        <v>446</v>
      </c>
    </row>
    <row r="125" spans="1:13" ht="12.75" customHeight="1" thickBot="1">
      <c r="A125" s="289"/>
      <c r="B125" s="290" t="s">
        <v>60</v>
      </c>
      <c r="C125" s="325" t="s">
        <v>56</v>
      </c>
      <c r="D125" s="325" t="s">
        <v>17</v>
      </c>
      <c r="E125" s="176">
        <v>1015.2</v>
      </c>
      <c r="F125" s="182">
        <v>250</v>
      </c>
      <c r="G125" s="182">
        <f>E125*F125</f>
        <v>253800</v>
      </c>
      <c r="H125" s="182">
        <v>804942</v>
      </c>
      <c r="I125" s="192">
        <f>G125/H125</f>
        <v>0.3153022205326595</v>
      </c>
      <c r="J125" s="291" t="s">
        <v>419</v>
      </c>
      <c r="K125" s="330" t="s">
        <v>569</v>
      </c>
      <c r="L125" s="146">
        <v>223</v>
      </c>
      <c r="M125" s="146">
        <v>446</v>
      </c>
    </row>
    <row r="126" spans="1:13" ht="12.75" customHeight="1">
      <c r="A126" s="292" t="s">
        <v>421</v>
      </c>
      <c r="B126" s="285" t="s">
        <v>61</v>
      </c>
      <c r="C126" s="322" t="s">
        <v>62</v>
      </c>
      <c r="D126" s="322" t="s">
        <v>570</v>
      </c>
      <c r="E126" s="252">
        <v>1750</v>
      </c>
      <c r="F126" s="260">
        <v>486</v>
      </c>
      <c r="G126" s="260">
        <f>E126*F126</f>
        <v>850500</v>
      </c>
      <c r="H126" s="260">
        <v>851958</v>
      </c>
      <c r="I126" s="293">
        <f>G126/H126</f>
        <v>0.9982886480319453</v>
      </c>
      <c r="J126" s="241" t="s">
        <v>571</v>
      </c>
      <c r="K126" s="330" t="s">
        <v>434</v>
      </c>
      <c r="L126" s="146">
        <v>425</v>
      </c>
      <c r="M126" s="146">
        <v>850</v>
      </c>
    </row>
    <row r="127" spans="1:13" ht="12.75" customHeight="1" thickBot="1">
      <c r="A127" s="294" t="s">
        <v>572</v>
      </c>
      <c r="B127" s="279" t="s">
        <v>393</v>
      </c>
      <c r="C127" s="323" t="s">
        <v>573</v>
      </c>
      <c r="D127" s="323" t="s">
        <v>428</v>
      </c>
      <c r="E127" s="264" t="s">
        <v>574</v>
      </c>
      <c r="F127" s="265" t="s">
        <v>574</v>
      </c>
      <c r="G127" s="265">
        <v>478500</v>
      </c>
      <c r="H127" s="265">
        <v>851958</v>
      </c>
      <c r="I127" s="295">
        <f>G127/H127</f>
        <v>0.5616474051537752</v>
      </c>
      <c r="J127" s="249" t="s">
        <v>571</v>
      </c>
      <c r="K127" s="330"/>
      <c r="L127" s="146"/>
      <c r="M127" s="146"/>
    </row>
    <row r="128" spans="1:13" ht="12.75" customHeight="1">
      <c r="A128" s="296"/>
      <c r="B128" s="199" t="s">
        <v>67</v>
      </c>
      <c r="C128" s="314" t="s">
        <v>64</v>
      </c>
      <c r="D128" s="314" t="s">
        <v>17</v>
      </c>
      <c r="E128" s="297" t="s">
        <v>449</v>
      </c>
      <c r="F128" s="298" t="s">
        <v>449</v>
      </c>
      <c r="G128" s="299" t="s">
        <v>449</v>
      </c>
      <c r="H128" s="368" t="s">
        <v>641</v>
      </c>
      <c r="I128" s="300" t="s">
        <v>449</v>
      </c>
      <c r="J128" s="301" t="s">
        <v>241</v>
      </c>
      <c r="K128" s="330" t="s">
        <v>575</v>
      </c>
      <c r="L128" s="146">
        <v>137</v>
      </c>
      <c r="M128" s="146">
        <v>274</v>
      </c>
    </row>
    <row r="129" spans="1:13" ht="12.75" customHeight="1">
      <c r="A129" s="242"/>
      <c r="B129" s="187" t="s">
        <v>67</v>
      </c>
      <c r="C129" s="316" t="s">
        <v>66</v>
      </c>
      <c r="D129" s="316" t="s">
        <v>17</v>
      </c>
      <c r="E129" s="302" t="s">
        <v>449</v>
      </c>
      <c r="F129" s="303" t="s">
        <v>449</v>
      </c>
      <c r="G129" s="304" t="s">
        <v>449</v>
      </c>
      <c r="H129" s="369" t="s">
        <v>641</v>
      </c>
      <c r="I129" s="305" t="s">
        <v>449</v>
      </c>
      <c r="J129" s="243" t="s">
        <v>241</v>
      </c>
      <c r="K129" s="330" t="s">
        <v>446</v>
      </c>
      <c r="L129" s="146">
        <v>190</v>
      </c>
      <c r="M129" s="146">
        <v>380</v>
      </c>
    </row>
    <row r="130" spans="1:13" ht="12.75" customHeight="1">
      <c r="A130" s="242" t="s">
        <v>421</v>
      </c>
      <c r="B130" s="187" t="s">
        <v>67</v>
      </c>
      <c r="C130" s="316" t="s">
        <v>65</v>
      </c>
      <c r="D130" s="316" t="s">
        <v>35</v>
      </c>
      <c r="E130" s="149">
        <v>2300</v>
      </c>
      <c r="F130" s="153">
        <v>304</v>
      </c>
      <c r="G130" s="182">
        <f aca="true" t="shared" si="10" ref="G130:G158">E130*F130</f>
        <v>699200</v>
      </c>
      <c r="H130" s="150">
        <v>759088</v>
      </c>
      <c r="I130" s="151">
        <f aca="true" t="shared" si="11" ref="I130:I165">G130/H130</f>
        <v>0.92110532639167</v>
      </c>
      <c r="J130" s="243" t="s">
        <v>435</v>
      </c>
      <c r="K130" s="330" t="s">
        <v>446</v>
      </c>
      <c r="L130" s="146">
        <v>190</v>
      </c>
      <c r="M130" s="146">
        <v>380</v>
      </c>
    </row>
    <row r="131" spans="1:13" ht="12.75" customHeight="1" thickBot="1">
      <c r="A131" s="244"/>
      <c r="B131" s="245" t="s">
        <v>67</v>
      </c>
      <c r="C131" s="317" t="s">
        <v>63</v>
      </c>
      <c r="D131" s="317" t="s">
        <v>17</v>
      </c>
      <c r="E131" s="246">
        <v>550.8</v>
      </c>
      <c r="F131" s="247">
        <v>300</v>
      </c>
      <c r="G131" s="247">
        <f t="shared" si="10"/>
        <v>165240</v>
      </c>
      <c r="H131" s="247">
        <v>759088</v>
      </c>
      <c r="I131" s="248">
        <f t="shared" si="11"/>
        <v>0.2176822713572076</v>
      </c>
      <c r="J131" s="249" t="s">
        <v>435</v>
      </c>
      <c r="K131" s="330" t="s">
        <v>576</v>
      </c>
      <c r="L131" s="146">
        <v>133</v>
      </c>
      <c r="M131" s="146">
        <v>266</v>
      </c>
    </row>
    <row r="132" spans="1:13" ht="12.75" customHeight="1">
      <c r="A132" s="235"/>
      <c r="B132" s="269" t="s">
        <v>70</v>
      </c>
      <c r="C132" s="315" t="s">
        <v>69</v>
      </c>
      <c r="D132" s="315" t="s">
        <v>17</v>
      </c>
      <c r="E132" s="237">
        <v>2067</v>
      </c>
      <c r="F132" s="238">
        <v>388</v>
      </c>
      <c r="G132" s="262">
        <f t="shared" si="10"/>
        <v>801996</v>
      </c>
      <c r="H132" s="239">
        <v>801996</v>
      </c>
      <c r="I132" s="273">
        <f t="shared" si="11"/>
        <v>1</v>
      </c>
      <c r="J132" s="241" t="s">
        <v>577</v>
      </c>
      <c r="K132" s="330" t="s">
        <v>440</v>
      </c>
      <c r="L132" s="146">
        <v>89</v>
      </c>
      <c r="M132" s="146">
        <v>178</v>
      </c>
    </row>
    <row r="133" spans="1:13" ht="12.75" customHeight="1" thickBot="1">
      <c r="A133" s="244" t="s">
        <v>421</v>
      </c>
      <c r="B133" s="245" t="s">
        <v>70</v>
      </c>
      <c r="C133" s="317" t="s">
        <v>68</v>
      </c>
      <c r="D133" s="317" t="s">
        <v>35</v>
      </c>
      <c r="E133" s="246">
        <v>1940</v>
      </c>
      <c r="F133" s="247">
        <v>388</v>
      </c>
      <c r="G133" s="247">
        <f t="shared" si="10"/>
        <v>752720</v>
      </c>
      <c r="H133" s="247">
        <v>801996</v>
      </c>
      <c r="I133" s="248">
        <f t="shared" si="11"/>
        <v>0.9385582970488631</v>
      </c>
      <c r="J133" s="249" t="s">
        <v>577</v>
      </c>
      <c r="K133" s="330" t="s">
        <v>575</v>
      </c>
      <c r="L133" s="146">
        <v>137</v>
      </c>
      <c r="M133" s="146">
        <v>274</v>
      </c>
    </row>
    <row r="134" spans="1:13" ht="12.75" customHeight="1">
      <c r="A134" s="235"/>
      <c r="B134" s="269" t="s">
        <v>77</v>
      </c>
      <c r="C134" s="315" t="s">
        <v>72</v>
      </c>
      <c r="D134" s="315" t="s">
        <v>17</v>
      </c>
      <c r="E134" s="237">
        <v>1345</v>
      </c>
      <c r="F134" s="238">
        <v>724</v>
      </c>
      <c r="G134" s="262">
        <f t="shared" si="10"/>
        <v>973780</v>
      </c>
      <c r="H134" s="239">
        <v>973780</v>
      </c>
      <c r="I134" s="273">
        <f t="shared" si="11"/>
        <v>1</v>
      </c>
      <c r="J134" s="241" t="s">
        <v>578</v>
      </c>
      <c r="K134" s="330" t="s">
        <v>579</v>
      </c>
      <c r="L134" s="146">
        <v>349</v>
      </c>
      <c r="M134" s="146">
        <v>698</v>
      </c>
    </row>
    <row r="135" spans="1:13" ht="12.75" customHeight="1">
      <c r="A135" s="242"/>
      <c r="B135" s="187" t="s">
        <v>77</v>
      </c>
      <c r="C135" s="316" t="s">
        <v>74</v>
      </c>
      <c r="D135" s="316" t="s">
        <v>17</v>
      </c>
      <c r="E135" s="155">
        <v>1345</v>
      </c>
      <c r="F135" s="153">
        <v>724</v>
      </c>
      <c r="G135" s="182">
        <f t="shared" si="10"/>
        <v>973780</v>
      </c>
      <c r="H135" s="150">
        <v>973780</v>
      </c>
      <c r="I135" s="168">
        <f t="shared" si="11"/>
        <v>1</v>
      </c>
      <c r="J135" s="243" t="s">
        <v>578</v>
      </c>
      <c r="K135" s="330" t="s">
        <v>580</v>
      </c>
      <c r="L135" s="146">
        <v>333</v>
      </c>
      <c r="M135" s="146">
        <v>666</v>
      </c>
    </row>
    <row r="136" spans="1:13" ht="12.75" customHeight="1">
      <c r="A136" s="242" t="s">
        <v>421</v>
      </c>
      <c r="B136" s="187" t="s">
        <v>77</v>
      </c>
      <c r="C136" s="316" t="s">
        <v>76</v>
      </c>
      <c r="D136" s="316" t="s">
        <v>20</v>
      </c>
      <c r="E136" s="155">
        <v>1345</v>
      </c>
      <c r="F136" s="153">
        <v>724</v>
      </c>
      <c r="G136" s="182">
        <f t="shared" si="10"/>
        <v>973780</v>
      </c>
      <c r="H136" s="150">
        <v>973780</v>
      </c>
      <c r="I136" s="168">
        <f t="shared" si="11"/>
        <v>1</v>
      </c>
      <c r="J136" s="243" t="s">
        <v>578</v>
      </c>
      <c r="K136" s="330" t="s">
        <v>581</v>
      </c>
      <c r="L136" s="146">
        <v>260</v>
      </c>
      <c r="M136" s="146">
        <v>520</v>
      </c>
    </row>
    <row r="137" spans="1:13" ht="12.75" customHeight="1">
      <c r="A137" s="242" t="s">
        <v>421</v>
      </c>
      <c r="B137" s="187" t="s">
        <v>77</v>
      </c>
      <c r="C137" s="316" t="s">
        <v>71</v>
      </c>
      <c r="D137" s="316" t="s">
        <v>18</v>
      </c>
      <c r="E137" s="149">
        <v>972</v>
      </c>
      <c r="F137" s="150">
        <v>700</v>
      </c>
      <c r="G137" s="182">
        <f t="shared" si="10"/>
        <v>680400</v>
      </c>
      <c r="H137" s="150">
        <v>973780</v>
      </c>
      <c r="I137" s="151">
        <f t="shared" si="11"/>
        <v>0.6987204502043582</v>
      </c>
      <c r="J137" s="243" t="s">
        <v>578</v>
      </c>
      <c r="K137" s="330" t="s">
        <v>579</v>
      </c>
      <c r="L137" s="146">
        <v>349</v>
      </c>
      <c r="M137" s="146">
        <v>698</v>
      </c>
    </row>
    <row r="138" spans="1:13" ht="12.75" customHeight="1">
      <c r="A138" s="242"/>
      <c r="B138" s="190" t="s">
        <v>77</v>
      </c>
      <c r="C138" s="316" t="s">
        <v>73</v>
      </c>
      <c r="D138" s="316" t="s">
        <v>19</v>
      </c>
      <c r="E138" s="149">
        <v>1186</v>
      </c>
      <c r="F138" s="150">
        <v>400</v>
      </c>
      <c r="G138" s="182">
        <f t="shared" si="10"/>
        <v>474400</v>
      </c>
      <c r="H138" s="150">
        <v>973780</v>
      </c>
      <c r="I138" s="151">
        <f t="shared" si="11"/>
        <v>0.48717369426359136</v>
      </c>
      <c r="J138" s="243" t="s">
        <v>578</v>
      </c>
      <c r="K138" s="330" t="s">
        <v>579</v>
      </c>
      <c r="L138" s="146">
        <v>349</v>
      </c>
      <c r="M138" s="146">
        <v>698</v>
      </c>
    </row>
    <row r="139" spans="1:13" ht="12.75" customHeight="1" thickBot="1">
      <c r="A139" s="244" t="s">
        <v>421</v>
      </c>
      <c r="B139" s="306" t="s">
        <v>77</v>
      </c>
      <c r="C139" s="317" t="s">
        <v>75</v>
      </c>
      <c r="D139" s="317" t="s">
        <v>21</v>
      </c>
      <c r="E139" s="246">
        <v>551</v>
      </c>
      <c r="F139" s="247">
        <v>600</v>
      </c>
      <c r="G139" s="247">
        <f t="shared" si="10"/>
        <v>330600</v>
      </c>
      <c r="H139" s="247">
        <v>973780</v>
      </c>
      <c r="I139" s="248">
        <f t="shared" si="11"/>
        <v>0.3395017355049395</v>
      </c>
      <c r="J139" s="249" t="s">
        <v>578</v>
      </c>
      <c r="K139" s="330" t="s">
        <v>440</v>
      </c>
      <c r="L139" s="146">
        <v>89</v>
      </c>
      <c r="M139" s="146">
        <v>178</v>
      </c>
    </row>
    <row r="140" spans="1:13" ht="12.75" customHeight="1">
      <c r="A140" s="235" t="s">
        <v>421</v>
      </c>
      <c r="B140" s="276" t="s">
        <v>81</v>
      </c>
      <c r="C140" s="315" t="s">
        <v>80</v>
      </c>
      <c r="D140" s="315" t="s">
        <v>35</v>
      </c>
      <c r="E140" s="237">
        <v>2869</v>
      </c>
      <c r="F140" s="238">
        <v>256</v>
      </c>
      <c r="G140" s="262">
        <f t="shared" si="10"/>
        <v>734464</v>
      </c>
      <c r="H140" s="239">
        <v>734464</v>
      </c>
      <c r="I140" s="273">
        <f t="shared" si="11"/>
        <v>1</v>
      </c>
      <c r="J140" s="241" t="s">
        <v>582</v>
      </c>
      <c r="K140" s="330" t="s">
        <v>583</v>
      </c>
      <c r="L140" s="146">
        <v>363</v>
      </c>
      <c r="M140" s="146">
        <v>726</v>
      </c>
    </row>
    <row r="141" spans="1:13" ht="12.75" customHeight="1" thickBot="1">
      <c r="A141" s="244" t="s">
        <v>421</v>
      </c>
      <c r="B141" s="306" t="s">
        <v>81</v>
      </c>
      <c r="C141" s="317" t="s">
        <v>78</v>
      </c>
      <c r="D141" s="317" t="s">
        <v>584</v>
      </c>
      <c r="E141" s="246">
        <v>2808</v>
      </c>
      <c r="F141" s="247">
        <v>256</v>
      </c>
      <c r="G141" s="247">
        <f t="shared" si="10"/>
        <v>718848</v>
      </c>
      <c r="H141" s="247">
        <v>734464</v>
      </c>
      <c r="I141" s="248">
        <f t="shared" si="11"/>
        <v>0.978738236319275</v>
      </c>
      <c r="J141" s="249" t="s">
        <v>582</v>
      </c>
      <c r="K141" s="330" t="s">
        <v>585</v>
      </c>
      <c r="L141" s="146">
        <v>309</v>
      </c>
      <c r="M141" s="146">
        <v>618</v>
      </c>
    </row>
    <row r="142" spans="1:13" ht="12.75" customHeight="1">
      <c r="A142" s="235" t="s">
        <v>421</v>
      </c>
      <c r="B142" s="276" t="s">
        <v>84</v>
      </c>
      <c r="C142" s="315" t="s">
        <v>82</v>
      </c>
      <c r="D142" s="315" t="s">
        <v>35</v>
      </c>
      <c r="E142" s="250">
        <v>2760</v>
      </c>
      <c r="F142" s="238">
        <v>266</v>
      </c>
      <c r="G142" s="262">
        <f t="shared" si="10"/>
        <v>734160</v>
      </c>
      <c r="H142" s="239">
        <v>739746</v>
      </c>
      <c r="I142" s="251">
        <f t="shared" si="11"/>
        <v>0.9924487594390508</v>
      </c>
      <c r="J142" s="241" t="s">
        <v>586</v>
      </c>
      <c r="K142" s="330" t="s">
        <v>583</v>
      </c>
      <c r="L142" s="146">
        <v>363</v>
      </c>
      <c r="M142" s="146">
        <v>726</v>
      </c>
    </row>
    <row r="143" spans="1:13" ht="12.75" customHeight="1" thickBot="1">
      <c r="A143" s="244"/>
      <c r="B143" s="306" t="s">
        <v>84</v>
      </c>
      <c r="C143" s="317" t="s">
        <v>83</v>
      </c>
      <c r="D143" s="317" t="s">
        <v>17</v>
      </c>
      <c r="E143" s="246">
        <v>1500</v>
      </c>
      <c r="F143" s="274">
        <v>266</v>
      </c>
      <c r="G143" s="247">
        <f t="shared" si="10"/>
        <v>399000</v>
      </c>
      <c r="H143" s="247">
        <v>739746</v>
      </c>
      <c r="I143" s="248">
        <f t="shared" si="11"/>
        <v>0.5393743257820928</v>
      </c>
      <c r="J143" s="249" t="s">
        <v>586</v>
      </c>
      <c r="K143" s="330" t="s">
        <v>583</v>
      </c>
      <c r="L143" s="146">
        <v>363</v>
      </c>
      <c r="M143" s="146">
        <v>726</v>
      </c>
    </row>
    <row r="144" spans="1:13" ht="12.75" customHeight="1">
      <c r="A144" s="235"/>
      <c r="B144" s="276" t="s">
        <v>89</v>
      </c>
      <c r="C144" s="315" t="s">
        <v>87</v>
      </c>
      <c r="D144" s="315" t="s">
        <v>20</v>
      </c>
      <c r="E144" s="237">
        <v>1718</v>
      </c>
      <c r="F144" s="238">
        <v>500</v>
      </c>
      <c r="G144" s="262">
        <f t="shared" si="10"/>
        <v>859000</v>
      </c>
      <c r="H144" s="239">
        <v>859000</v>
      </c>
      <c r="I144" s="273">
        <f t="shared" si="11"/>
        <v>1</v>
      </c>
      <c r="J144" s="241" t="s">
        <v>587</v>
      </c>
      <c r="K144" s="330" t="s">
        <v>588</v>
      </c>
      <c r="L144" s="146">
        <v>418</v>
      </c>
      <c r="M144" s="146">
        <v>836</v>
      </c>
    </row>
    <row r="145" spans="1:13" ht="12.75" customHeight="1">
      <c r="A145" s="242" t="s">
        <v>421</v>
      </c>
      <c r="B145" s="190" t="s">
        <v>89</v>
      </c>
      <c r="C145" s="316" t="s">
        <v>88</v>
      </c>
      <c r="D145" s="316" t="s">
        <v>17</v>
      </c>
      <c r="E145" s="155">
        <v>1718</v>
      </c>
      <c r="F145" s="153">
        <v>500</v>
      </c>
      <c r="G145" s="182">
        <f t="shared" si="10"/>
        <v>859000</v>
      </c>
      <c r="H145" s="150">
        <v>859000</v>
      </c>
      <c r="I145" s="168">
        <f t="shared" si="11"/>
        <v>1</v>
      </c>
      <c r="J145" s="243" t="s">
        <v>587</v>
      </c>
      <c r="K145" s="330" t="s">
        <v>588</v>
      </c>
      <c r="L145" s="146">
        <v>418</v>
      </c>
      <c r="M145" s="146">
        <v>836</v>
      </c>
    </row>
    <row r="146" spans="1:13" ht="12.75" customHeight="1">
      <c r="A146" s="242"/>
      <c r="B146" s="190" t="s">
        <v>89</v>
      </c>
      <c r="C146" s="316" t="s">
        <v>85</v>
      </c>
      <c r="D146" s="316" t="s">
        <v>17</v>
      </c>
      <c r="E146" s="149">
        <v>1512</v>
      </c>
      <c r="F146" s="150">
        <v>500</v>
      </c>
      <c r="G146" s="182">
        <f t="shared" si="10"/>
        <v>756000</v>
      </c>
      <c r="H146" s="150">
        <v>859000</v>
      </c>
      <c r="I146" s="151">
        <f t="shared" si="11"/>
        <v>0.880093131548312</v>
      </c>
      <c r="J146" s="243" t="s">
        <v>587</v>
      </c>
      <c r="K146" s="330" t="s">
        <v>588</v>
      </c>
      <c r="L146" s="146">
        <v>418</v>
      </c>
      <c r="M146" s="146">
        <v>836</v>
      </c>
    </row>
    <row r="147" spans="1:13" ht="12.75" customHeight="1" thickBot="1">
      <c r="A147" s="244" t="s">
        <v>421</v>
      </c>
      <c r="B147" s="306" t="s">
        <v>89</v>
      </c>
      <c r="C147" s="317" t="s">
        <v>86</v>
      </c>
      <c r="D147" s="317" t="s">
        <v>35</v>
      </c>
      <c r="E147" s="307">
        <v>1718</v>
      </c>
      <c r="F147" s="247">
        <v>400</v>
      </c>
      <c r="G147" s="247">
        <f t="shared" si="10"/>
        <v>687200</v>
      </c>
      <c r="H147" s="247">
        <v>859000</v>
      </c>
      <c r="I147" s="248">
        <f t="shared" si="11"/>
        <v>0.8</v>
      </c>
      <c r="J147" s="249" t="s">
        <v>587</v>
      </c>
      <c r="K147" s="330" t="s">
        <v>583</v>
      </c>
      <c r="L147" s="146">
        <v>363</v>
      </c>
      <c r="M147" s="146">
        <v>726</v>
      </c>
    </row>
    <row r="148" spans="1:13" ht="12.75" customHeight="1">
      <c r="A148" s="235"/>
      <c r="B148" s="276" t="s">
        <v>90</v>
      </c>
      <c r="C148" s="315" t="s">
        <v>93</v>
      </c>
      <c r="D148" s="315" t="s">
        <v>20</v>
      </c>
      <c r="E148" s="250">
        <v>3708</v>
      </c>
      <c r="F148" s="238">
        <v>178</v>
      </c>
      <c r="G148" s="262">
        <f t="shared" si="10"/>
        <v>660024</v>
      </c>
      <c r="H148" s="239">
        <v>694734</v>
      </c>
      <c r="I148" s="251">
        <f t="shared" si="11"/>
        <v>0.9500384319754035</v>
      </c>
      <c r="J148" s="241" t="s">
        <v>439</v>
      </c>
      <c r="K148" s="330" t="s">
        <v>430</v>
      </c>
      <c r="L148" s="146">
        <v>400</v>
      </c>
      <c r="M148" s="146">
        <v>800</v>
      </c>
    </row>
    <row r="149" spans="1:13" ht="12.75" customHeight="1" thickBot="1">
      <c r="A149" s="244" t="s">
        <v>421</v>
      </c>
      <c r="B149" s="306" t="s">
        <v>90</v>
      </c>
      <c r="C149" s="317" t="s">
        <v>91</v>
      </c>
      <c r="D149" s="317" t="s">
        <v>92</v>
      </c>
      <c r="E149" s="246">
        <v>871.2</v>
      </c>
      <c r="F149" s="247">
        <v>150</v>
      </c>
      <c r="G149" s="247">
        <f t="shared" si="10"/>
        <v>130680</v>
      </c>
      <c r="H149" s="247">
        <v>694734</v>
      </c>
      <c r="I149" s="248">
        <f t="shared" si="11"/>
        <v>0.18810076950314797</v>
      </c>
      <c r="J149" s="249" t="s">
        <v>439</v>
      </c>
      <c r="K149" s="330" t="s">
        <v>588</v>
      </c>
      <c r="L149" s="146">
        <v>418</v>
      </c>
      <c r="M149" s="146">
        <v>836</v>
      </c>
    </row>
    <row r="150" spans="1:13" ht="12.75" customHeight="1">
      <c r="A150" s="235" t="s">
        <v>421</v>
      </c>
      <c r="B150" s="276" t="s">
        <v>97</v>
      </c>
      <c r="C150" s="315" t="s">
        <v>96</v>
      </c>
      <c r="D150" s="315" t="s">
        <v>92</v>
      </c>
      <c r="E150" s="250">
        <v>1800</v>
      </c>
      <c r="F150" s="239">
        <v>400</v>
      </c>
      <c r="G150" s="262">
        <f t="shared" si="10"/>
        <v>720000</v>
      </c>
      <c r="H150" s="239">
        <v>838580</v>
      </c>
      <c r="I150" s="251">
        <f t="shared" si="11"/>
        <v>0.8585942903479692</v>
      </c>
      <c r="J150" s="241" t="s">
        <v>589</v>
      </c>
      <c r="K150" s="330" t="s">
        <v>430</v>
      </c>
      <c r="L150" s="146">
        <v>400</v>
      </c>
      <c r="M150" s="146">
        <v>800</v>
      </c>
    </row>
    <row r="151" spans="1:13" ht="12.75" customHeight="1">
      <c r="A151" s="242" t="s">
        <v>421</v>
      </c>
      <c r="B151" s="190" t="s">
        <v>97</v>
      </c>
      <c r="C151" s="320" t="s">
        <v>94</v>
      </c>
      <c r="D151" s="320" t="s">
        <v>18</v>
      </c>
      <c r="E151" s="164">
        <v>1316.5835</v>
      </c>
      <c r="F151" s="150">
        <v>425</v>
      </c>
      <c r="G151" s="182">
        <f t="shared" si="10"/>
        <v>559547.9874999999</v>
      </c>
      <c r="H151" s="150">
        <v>838580</v>
      </c>
      <c r="I151" s="151">
        <f t="shared" si="11"/>
        <v>0.6672565378377733</v>
      </c>
      <c r="J151" s="243" t="s">
        <v>589</v>
      </c>
      <c r="K151" s="330" t="s">
        <v>430</v>
      </c>
      <c r="L151" s="146">
        <v>400</v>
      </c>
      <c r="M151" s="146">
        <v>800</v>
      </c>
    </row>
    <row r="152" spans="1:13" ht="12.75" customHeight="1" thickBot="1">
      <c r="A152" s="244"/>
      <c r="B152" s="306" t="s">
        <v>97</v>
      </c>
      <c r="C152" s="326" t="s">
        <v>95</v>
      </c>
      <c r="D152" s="326" t="s">
        <v>19</v>
      </c>
      <c r="E152" s="246">
        <v>1555</v>
      </c>
      <c r="F152" s="247">
        <v>300</v>
      </c>
      <c r="G152" s="247">
        <f t="shared" si="10"/>
        <v>466500</v>
      </c>
      <c r="H152" s="247">
        <v>838580</v>
      </c>
      <c r="I152" s="248">
        <f t="shared" si="11"/>
        <v>0.5562975506212884</v>
      </c>
      <c r="J152" s="249" t="s">
        <v>589</v>
      </c>
      <c r="K152" s="330" t="s">
        <v>430</v>
      </c>
      <c r="L152" s="146">
        <v>400</v>
      </c>
      <c r="M152" s="146">
        <v>800</v>
      </c>
    </row>
    <row r="153" spans="1:13" ht="12.75" customHeight="1">
      <c r="A153" s="235" t="s">
        <v>421</v>
      </c>
      <c r="B153" s="276" t="s">
        <v>100</v>
      </c>
      <c r="C153" s="315" t="s">
        <v>99</v>
      </c>
      <c r="D153" s="315" t="s">
        <v>35</v>
      </c>
      <c r="E153" s="250">
        <v>2900</v>
      </c>
      <c r="F153" s="238">
        <v>228</v>
      </c>
      <c r="G153" s="262">
        <f t="shared" si="10"/>
        <v>661200</v>
      </c>
      <c r="H153" s="239">
        <v>720252</v>
      </c>
      <c r="I153" s="251">
        <f t="shared" si="11"/>
        <v>0.9180120291231403</v>
      </c>
      <c r="J153" s="241" t="s">
        <v>590</v>
      </c>
      <c r="K153" s="330" t="s">
        <v>430</v>
      </c>
      <c r="L153" s="146">
        <v>400</v>
      </c>
      <c r="M153" s="146">
        <v>800</v>
      </c>
    </row>
    <row r="154" spans="1:13" ht="12.75" customHeight="1" thickBot="1">
      <c r="A154" s="244"/>
      <c r="B154" s="306" t="s">
        <v>100</v>
      </c>
      <c r="C154" s="317" t="s">
        <v>98</v>
      </c>
      <c r="D154" s="317" t="s">
        <v>17</v>
      </c>
      <c r="E154" s="246">
        <v>2600</v>
      </c>
      <c r="F154" s="247">
        <v>200</v>
      </c>
      <c r="G154" s="247">
        <f t="shared" si="10"/>
        <v>520000</v>
      </c>
      <c r="H154" s="247">
        <v>720252</v>
      </c>
      <c r="I154" s="248">
        <f t="shared" si="11"/>
        <v>0.7219695328857122</v>
      </c>
      <c r="J154" s="249" t="s">
        <v>590</v>
      </c>
      <c r="K154" s="330" t="s">
        <v>430</v>
      </c>
      <c r="L154" s="146">
        <v>400</v>
      </c>
      <c r="M154" s="146">
        <v>800</v>
      </c>
    </row>
    <row r="155" spans="1:13" ht="12.75" customHeight="1">
      <c r="A155" s="284" t="s">
        <v>421</v>
      </c>
      <c r="B155" s="285" t="s">
        <v>105</v>
      </c>
      <c r="C155" s="315" t="s">
        <v>102</v>
      </c>
      <c r="D155" s="315" t="s">
        <v>20</v>
      </c>
      <c r="E155" s="250">
        <v>2070</v>
      </c>
      <c r="F155" s="238">
        <v>348</v>
      </c>
      <c r="G155" s="262">
        <f t="shared" si="10"/>
        <v>720360</v>
      </c>
      <c r="H155" s="239">
        <v>781608</v>
      </c>
      <c r="I155" s="251">
        <f t="shared" si="11"/>
        <v>0.9216384683882458</v>
      </c>
      <c r="J155" s="241" t="s">
        <v>591</v>
      </c>
      <c r="K155" s="330" t="s">
        <v>592</v>
      </c>
      <c r="L155" s="146">
        <v>184</v>
      </c>
      <c r="M155" s="146">
        <v>368</v>
      </c>
    </row>
    <row r="156" spans="1:13" ht="12.75" customHeight="1">
      <c r="A156" s="277"/>
      <c r="B156" s="195" t="s">
        <v>105</v>
      </c>
      <c r="C156" s="316" t="s">
        <v>104</v>
      </c>
      <c r="D156" s="316" t="s">
        <v>17</v>
      </c>
      <c r="E156" s="149">
        <v>2240</v>
      </c>
      <c r="F156" s="150">
        <v>300</v>
      </c>
      <c r="G156" s="182">
        <f t="shared" si="10"/>
        <v>672000</v>
      </c>
      <c r="H156" s="150">
        <v>781608</v>
      </c>
      <c r="I156" s="151">
        <f t="shared" si="11"/>
        <v>0.8597660208186201</v>
      </c>
      <c r="J156" s="243" t="s">
        <v>591</v>
      </c>
      <c r="K156" s="330" t="s">
        <v>593</v>
      </c>
      <c r="L156" s="146">
        <v>128</v>
      </c>
      <c r="M156" s="146">
        <v>256</v>
      </c>
    </row>
    <row r="157" spans="1:13" ht="12.75" customHeight="1">
      <c r="A157" s="277" t="s">
        <v>421</v>
      </c>
      <c r="B157" s="195" t="s">
        <v>105</v>
      </c>
      <c r="C157" s="316" t="s">
        <v>101</v>
      </c>
      <c r="D157" s="316" t="s">
        <v>92</v>
      </c>
      <c r="E157" s="149">
        <v>1896</v>
      </c>
      <c r="F157" s="153">
        <v>348</v>
      </c>
      <c r="G157" s="182">
        <f t="shared" si="10"/>
        <v>659808</v>
      </c>
      <c r="H157" s="150">
        <v>781608</v>
      </c>
      <c r="I157" s="151">
        <f t="shared" si="11"/>
        <v>0.8441674087266251</v>
      </c>
      <c r="J157" s="243" t="s">
        <v>591</v>
      </c>
      <c r="K157" s="330" t="s">
        <v>593</v>
      </c>
      <c r="L157" s="146">
        <v>128</v>
      </c>
      <c r="M157" s="146">
        <v>256</v>
      </c>
    </row>
    <row r="158" spans="1:13" ht="12.75" customHeight="1" thickBot="1">
      <c r="A158" s="278"/>
      <c r="B158" s="279" t="s">
        <v>105</v>
      </c>
      <c r="C158" s="317" t="s">
        <v>103</v>
      </c>
      <c r="D158" s="317" t="s">
        <v>19</v>
      </c>
      <c r="E158" s="246">
        <v>1714</v>
      </c>
      <c r="F158" s="247">
        <v>230</v>
      </c>
      <c r="G158" s="247">
        <f t="shared" si="10"/>
        <v>394220</v>
      </c>
      <c r="H158" s="247">
        <v>781608</v>
      </c>
      <c r="I158" s="248">
        <f t="shared" si="11"/>
        <v>0.5043704772724946</v>
      </c>
      <c r="J158" s="249" t="s">
        <v>591</v>
      </c>
      <c r="K158" s="330" t="s">
        <v>593</v>
      </c>
      <c r="L158" s="146">
        <v>128</v>
      </c>
      <c r="M158" s="146">
        <v>256</v>
      </c>
    </row>
    <row r="159" spans="1:13" ht="12.75" customHeight="1">
      <c r="A159" s="284"/>
      <c r="B159" s="285" t="s">
        <v>110</v>
      </c>
      <c r="C159" s="327" t="s">
        <v>106</v>
      </c>
      <c r="D159" s="315" t="s">
        <v>17</v>
      </c>
      <c r="E159" s="308" t="s">
        <v>574</v>
      </c>
      <c r="F159" s="257" t="s">
        <v>574</v>
      </c>
      <c r="G159" s="262">
        <v>774972</v>
      </c>
      <c r="H159" s="239">
        <v>779504</v>
      </c>
      <c r="I159" s="251">
        <f t="shared" si="11"/>
        <v>0.9941860465116279</v>
      </c>
      <c r="J159" s="241" t="s">
        <v>594</v>
      </c>
      <c r="K159" s="330" t="s">
        <v>595</v>
      </c>
      <c r="L159" s="146">
        <v>460</v>
      </c>
      <c r="M159" s="146">
        <v>920</v>
      </c>
    </row>
    <row r="160" spans="1:13" ht="12.75" customHeight="1">
      <c r="A160" s="277" t="s">
        <v>421</v>
      </c>
      <c r="B160" s="195" t="s">
        <v>110</v>
      </c>
      <c r="C160" s="320" t="s">
        <v>109</v>
      </c>
      <c r="D160" s="316" t="s">
        <v>17</v>
      </c>
      <c r="E160" s="149">
        <v>2140</v>
      </c>
      <c r="F160" s="150">
        <v>280</v>
      </c>
      <c r="G160" s="182">
        <f aca="true" t="shared" si="12" ref="G160:G165">E160*F160</f>
        <v>599200</v>
      </c>
      <c r="H160" s="150">
        <v>779504</v>
      </c>
      <c r="I160" s="151">
        <f t="shared" si="11"/>
        <v>0.7686939387097437</v>
      </c>
      <c r="J160" s="243" t="s">
        <v>594</v>
      </c>
      <c r="K160" s="330" t="s">
        <v>595</v>
      </c>
      <c r="L160" s="146">
        <v>460</v>
      </c>
      <c r="M160" s="146">
        <v>920</v>
      </c>
    </row>
    <row r="161" spans="1:13" ht="12.75" customHeight="1">
      <c r="A161" s="277"/>
      <c r="B161" s="195" t="s">
        <v>110</v>
      </c>
      <c r="C161" s="320" t="s">
        <v>108</v>
      </c>
      <c r="D161" s="316" t="s">
        <v>19</v>
      </c>
      <c r="E161" s="149">
        <v>1366</v>
      </c>
      <c r="F161" s="153">
        <v>344</v>
      </c>
      <c r="G161" s="182">
        <f t="shared" si="12"/>
        <v>469904</v>
      </c>
      <c r="H161" s="150">
        <v>779504</v>
      </c>
      <c r="I161" s="151">
        <f t="shared" si="11"/>
        <v>0.6028243601059136</v>
      </c>
      <c r="J161" s="243" t="s">
        <v>594</v>
      </c>
      <c r="K161" s="330" t="s">
        <v>595</v>
      </c>
      <c r="L161" s="146">
        <v>460</v>
      </c>
      <c r="M161" s="146">
        <v>920</v>
      </c>
    </row>
    <row r="162" spans="1:13" ht="12.75" customHeight="1" thickBot="1">
      <c r="A162" s="278" t="s">
        <v>421</v>
      </c>
      <c r="B162" s="279" t="s">
        <v>110</v>
      </c>
      <c r="C162" s="326" t="s">
        <v>107</v>
      </c>
      <c r="D162" s="317" t="s">
        <v>92</v>
      </c>
      <c r="E162" s="246">
        <v>1500</v>
      </c>
      <c r="F162" s="247">
        <v>250</v>
      </c>
      <c r="G162" s="247">
        <f t="shared" si="12"/>
        <v>375000</v>
      </c>
      <c r="H162" s="247">
        <v>779504</v>
      </c>
      <c r="I162" s="248">
        <f t="shared" si="11"/>
        <v>0.4810751452205505</v>
      </c>
      <c r="J162" s="249" t="s">
        <v>594</v>
      </c>
      <c r="K162" s="330" t="s">
        <v>592</v>
      </c>
      <c r="L162" s="146">
        <v>184</v>
      </c>
      <c r="M162" s="146">
        <v>368</v>
      </c>
    </row>
    <row r="163" spans="1:13" ht="12.75" customHeight="1">
      <c r="A163" s="284" t="s">
        <v>421</v>
      </c>
      <c r="B163" s="285" t="s">
        <v>114</v>
      </c>
      <c r="C163" s="315" t="s">
        <v>111</v>
      </c>
      <c r="D163" s="315" t="s">
        <v>92</v>
      </c>
      <c r="E163" s="237">
        <v>3136</v>
      </c>
      <c r="F163" s="239">
        <v>200</v>
      </c>
      <c r="G163" s="262">
        <f t="shared" si="12"/>
        <v>627200</v>
      </c>
      <c r="H163" s="239">
        <v>721280</v>
      </c>
      <c r="I163" s="251">
        <f t="shared" si="11"/>
        <v>0.8695652173913043</v>
      </c>
      <c r="J163" s="241" t="s">
        <v>596</v>
      </c>
      <c r="K163" s="330" t="s">
        <v>597</v>
      </c>
      <c r="L163" s="146">
        <v>508</v>
      </c>
      <c r="M163" s="146">
        <v>1016</v>
      </c>
    </row>
    <row r="164" spans="1:13" ht="12.75" customHeight="1">
      <c r="A164" s="242"/>
      <c r="B164" s="199" t="s">
        <v>114</v>
      </c>
      <c r="C164" s="316" t="s">
        <v>113</v>
      </c>
      <c r="D164" s="316" t="s">
        <v>17</v>
      </c>
      <c r="E164" s="149">
        <v>3130</v>
      </c>
      <c r="F164" s="150">
        <v>150</v>
      </c>
      <c r="G164" s="182">
        <f t="shared" si="12"/>
        <v>469500</v>
      </c>
      <c r="H164" s="150">
        <v>721280</v>
      </c>
      <c r="I164" s="151">
        <f t="shared" si="11"/>
        <v>0.6509261313220941</v>
      </c>
      <c r="J164" s="243" t="s">
        <v>596</v>
      </c>
      <c r="K164" s="330" t="s">
        <v>597</v>
      </c>
      <c r="L164" s="146">
        <v>508</v>
      </c>
      <c r="M164" s="146">
        <v>1016</v>
      </c>
    </row>
    <row r="165" spans="1:13" ht="12.75" customHeight="1" thickBot="1">
      <c r="A165" s="278"/>
      <c r="B165" s="279" t="s">
        <v>114</v>
      </c>
      <c r="C165" s="317" t="s">
        <v>112</v>
      </c>
      <c r="D165" s="317" t="s">
        <v>19</v>
      </c>
      <c r="E165" s="246">
        <v>2006</v>
      </c>
      <c r="F165" s="274">
        <v>230</v>
      </c>
      <c r="G165" s="247">
        <f t="shared" si="12"/>
        <v>461380</v>
      </c>
      <c r="H165" s="247">
        <v>721280</v>
      </c>
      <c r="I165" s="248">
        <f t="shared" si="11"/>
        <v>0.6396683673469388</v>
      </c>
      <c r="J165" s="249" t="s">
        <v>596</v>
      </c>
      <c r="K165" s="330" t="s">
        <v>595</v>
      </c>
      <c r="L165" s="146">
        <v>460</v>
      </c>
      <c r="M165" s="146">
        <v>920</v>
      </c>
    </row>
    <row r="166" spans="1:13" ht="12.75" customHeight="1">
      <c r="A166" s="309"/>
      <c r="B166" s="309"/>
      <c r="C166" s="328"/>
      <c r="D166" s="328"/>
      <c r="E166" s="310"/>
      <c r="F166" s="310"/>
      <c r="G166" s="310">
        <f>SUM(G2:G165)</f>
        <v>99335803.5775</v>
      </c>
      <c r="H166" s="310">
        <f>SUM(H2:H165)</f>
        <v>141949338</v>
      </c>
      <c r="I166" s="311"/>
      <c r="J166" s="311"/>
      <c r="K166" s="330"/>
      <c r="L166" s="146"/>
      <c r="M166" s="146"/>
    </row>
  </sheetData>
  <sheetProtection/>
  <printOptions/>
  <pageMargins left="0.7874015748031497" right="0.3937007874015748" top="0.3937007874015748" bottom="0.3937007874015748" header="0" footer="0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11" sqref="A11"/>
    </sheetView>
  </sheetViews>
  <sheetFormatPr defaultColWidth="9.00390625" defaultRowHeight="13.5"/>
  <cols>
    <col min="1" max="1" width="4.75390625" style="8" bestFit="1" customWidth="1"/>
    <col min="2" max="2" width="6.625" style="8" customWidth="1"/>
    <col min="3" max="3" width="15.25390625" style="33" bestFit="1" customWidth="1"/>
    <col min="4" max="4" width="21.00390625" style="33" bestFit="1" customWidth="1"/>
    <col min="5" max="5" width="11.00390625" style="19" bestFit="1" customWidth="1"/>
    <col min="6" max="6" width="7.25390625" style="19" bestFit="1" customWidth="1"/>
    <col min="7" max="7" width="9.875" style="0" bestFit="1" customWidth="1"/>
    <col min="8" max="8" width="13.00390625" style="0" bestFit="1" customWidth="1"/>
    <col min="9" max="9" width="14.75390625" style="0" bestFit="1" customWidth="1"/>
    <col min="10" max="10" width="18.375" style="0" bestFit="1" customWidth="1"/>
  </cols>
  <sheetData>
    <row r="1" spans="1:10" ht="67.5">
      <c r="A1" s="143" t="s">
        <v>2</v>
      </c>
      <c r="B1" s="143" t="s">
        <v>8</v>
      </c>
      <c r="C1" s="143" t="s">
        <v>0</v>
      </c>
      <c r="D1" s="143" t="s">
        <v>1</v>
      </c>
      <c r="E1" s="143" t="s">
        <v>251</v>
      </c>
      <c r="F1" s="143" t="s">
        <v>252</v>
      </c>
      <c r="G1" s="143" t="s">
        <v>253</v>
      </c>
      <c r="H1" s="143" t="s">
        <v>22</v>
      </c>
      <c r="I1" s="144" t="s">
        <v>534</v>
      </c>
      <c r="J1" s="145" t="s">
        <v>305</v>
      </c>
    </row>
    <row r="2" spans="1:10" ht="12.75" customHeight="1">
      <c r="A2" s="148"/>
      <c r="B2" s="148" t="s">
        <v>179</v>
      </c>
      <c r="C2" s="316" t="s">
        <v>177</v>
      </c>
      <c r="D2" s="316" t="s">
        <v>17</v>
      </c>
      <c r="E2" s="155">
        <v>1343</v>
      </c>
      <c r="F2" s="153">
        <v>726</v>
      </c>
      <c r="G2" s="150">
        <f>E2*F2</f>
        <v>975018</v>
      </c>
      <c r="H2" s="150">
        <v>975018</v>
      </c>
      <c r="I2" s="339">
        <f aca="true" t="shared" si="0" ref="I2:I34">G2/H2</f>
        <v>1</v>
      </c>
      <c r="J2" s="152" t="s">
        <v>335</v>
      </c>
    </row>
    <row r="3" spans="1:10" ht="12.75" customHeight="1">
      <c r="A3" s="148" t="s">
        <v>3</v>
      </c>
      <c r="B3" s="148" t="s">
        <v>179</v>
      </c>
      <c r="C3" s="316" t="s">
        <v>175</v>
      </c>
      <c r="D3" s="316" t="s">
        <v>17</v>
      </c>
      <c r="E3" s="155">
        <v>1343</v>
      </c>
      <c r="F3" s="150">
        <v>700</v>
      </c>
      <c r="G3" s="150">
        <f>E3*F3</f>
        <v>940100</v>
      </c>
      <c r="H3" s="150">
        <v>975018</v>
      </c>
      <c r="I3" s="151">
        <f t="shared" si="0"/>
        <v>0.9641873278236914</v>
      </c>
      <c r="J3" s="152" t="s">
        <v>335</v>
      </c>
    </row>
    <row r="4" spans="1:10" ht="13.5" customHeight="1">
      <c r="A4" s="148"/>
      <c r="B4" s="148" t="s">
        <v>179</v>
      </c>
      <c r="C4" s="316" t="s">
        <v>176</v>
      </c>
      <c r="D4" s="316" t="s">
        <v>17</v>
      </c>
      <c r="E4" s="149">
        <v>1334</v>
      </c>
      <c r="F4" s="150">
        <v>540</v>
      </c>
      <c r="G4" s="150">
        <f>E4*F4</f>
        <v>720360</v>
      </c>
      <c r="H4" s="150">
        <v>975018</v>
      </c>
      <c r="I4" s="151">
        <f t="shared" si="0"/>
        <v>0.7388171295299164</v>
      </c>
      <c r="J4" s="152" t="s">
        <v>335</v>
      </c>
    </row>
    <row r="5" spans="1:10" ht="12.75" customHeight="1">
      <c r="A5" s="148" t="s">
        <v>3</v>
      </c>
      <c r="B5" s="148" t="s">
        <v>179</v>
      </c>
      <c r="C5" s="316" t="s">
        <v>178</v>
      </c>
      <c r="D5" s="316" t="s">
        <v>35</v>
      </c>
      <c r="E5" s="149">
        <v>1080</v>
      </c>
      <c r="F5" s="150">
        <v>450</v>
      </c>
      <c r="G5" s="150">
        <f>E5*F5</f>
        <v>486000</v>
      </c>
      <c r="H5" s="150">
        <v>975018</v>
      </c>
      <c r="I5" s="151">
        <f t="shared" si="0"/>
        <v>0.49845233626456126</v>
      </c>
      <c r="J5" s="152" t="s">
        <v>335</v>
      </c>
    </row>
    <row r="6" spans="1:10" ht="12.75" customHeight="1">
      <c r="A6" s="167"/>
      <c r="B6" s="167" t="s">
        <v>179</v>
      </c>
      <c r="C6" s="332"/>
      <c r="D6" s="332"/>
      <c r="E6" s="159"/>
      <c r="F6" s="160"/>
      <c r="G6" s="160">
        <f>SUM(G2:G5)</f>
        <v>3121478</v>
      </c>
      <c r="H6" s="160">
        <f>SUM(H2:H5)</f>
        <v>3900072</v>
      </c>
      <c r="I6" s="161">
        <f t="shared" si="0"/>
        <v>0.8003641984045423</v>
      </c>
      <c r="J6" s="340" t="s">
        <v>380</v>
      </c>
    </row>
    <row r="7" spans="1:10" ht="12.75" customHeight="1">
      <c r="A7" s="148" t="s">
        <v>3</v>
      </c>
      <c r="B7" s="148" t="s">
        <v>184</v>
      </c>
      <c r="C7" s="316" t="s">
        <v>180</v>
      </c>
      <c r="D7" s="316" t="s">
        <v>35</v>
      </c>
      <c r="E7" s="149">
        <v>1230</v>
      </c>
      <c r="F7" s="153">
        <v>836</v>
      </c>
      <c r="G7" s="150">
        <f>E7*F7</f>
        <v>1028280</v>
      </c>
      <c r="H7" s="150">
        <v>1030788</v>
      </c>
      <c r="I7" s="151">
        <f t="shared" si="0"/>
        <v>0.9975669099756691</v>
      </c>
      <c r="J7" s="152" t="s">
        <v>336</v>
      </c>
    </row>
    <row r="8" spans="1:10" ht="12.75" customHeight="1">
      <c r="A8" s="148"/>
      <c r="B8" s="148" t="s">
        <v>184</v>
      </c>
      <c r="C8" s="316" t="s">
        <v>182</v>
      </c>
      <c r="D8" s="316" t="s">
        <v>35</v>
      </c>
      <c r="E8" s="149">
        <v>1230</v>
      </c>
      <c r="F8" s="153">
        <v>836</v>
      </c>
      <c r="G8" s="150">
        <f>E8*F8</f>
        <v>1028280</v>
      </c>
      <c r="H8" s="150">
        <v>1030788</v>
      </c>
      <c r="I8" s="151">
        <f t="shared" si="0"/>
        <v>0.9975669099756691</v>
      </c>
      <c r="J8" s="152" t="s">
        <v>336</v>
      </c>
    </row>
    <row r="9" spans="1:10" ht="12.75" customHeight="1">
      <c r="A9" s="148" t="s">
        <v>3</v>
      </c>
      <c r="B9" s="148" t="s">
        <v>184</v>
      </c>
      <c r="C9" s="316" t="s">
        <v>183</v>
      </c>
      <c r="D9" s="316" t="s">
        <v>35</v>
      </c>
      <c r="E9" s="155">
        <v>1233</v>
      </c>
      <c r="F9" s="150">
        <v>830</v>
      </c>
      <c r="G9" s="150">
        <f>E9*F9</f>
        <v>1023390</v>
      </c>
      <c r="H9" s="150">
        <v>1030788</v>
      </c>
      <c r="I9" s="151">
        <f t="shared" si="0"/>
        <v>0.992822966507177</v>
      </c>
      <c r="J9" s="152" t="s">
        <v>336</v>
      </c>
    </row>
    <row r="10" spans="1:10" ht="12.75" customHeight="1">
      <c r="A10" s="148" t="s">
        <v>3</v>
      </c>
      <c r="B10" s="148" t="s">
        <v>184</v>
      </c>
      <c r="C10" s="316" t="s">
        <v>181</v>
      </c>
      <c r="D10" s="316" t="s">
        <v>17</v>
      </c>
      <c r="E10" s="149">
        <v>1207</v>
      </c>
      <c r="F10" s="150">
        <v>550</v>
      </c>
      <c r="G10" s="150">
        <f>E10*F10</f>
        <v>663850</v>
      </c>
      <c r="H10" s="150">
        <v>1030788</v>
      </c>
      <c r="I10" s="151">
        <f t="shared" si="0"/>
        <v>0.6440218551244291</v>
      </c>
      <c r="J10" s="152" t="s">
        <v>336</v>
      </c>
    </row>
    <row r="11" spans="1:10" ht="12.75" customHeight="1">
      <c r="A11" s="167"/>
      <c r="B11" s="167" t="s">
        <v>354</v>
      </c>
      <c r="C11" s="332"/>
      <c r="D11" s="332"/>
      <c r="E11" s="159"/>
      <c r="F11" s="160"/>
      <c r="G11" s="160">
        <f>SUM(G7:G10)</f>
        <v>3743800</v>
      </c>
      <c r="H11" s="160">
        <f>SUM(H7:H10)</f>
        <v>4123152</v>
      </c>
      <c r="I11" s="161">
        <f t="shared" si="0"/>
        <v>0.9079946603957361</v>
      </c>
      <c r="J11" s="340" t="s">
        <v>380</v>
      </c>
    </row>
    <row r="12" spans="1:10" ht="12.75" customHeight="1">
      <c r="A12" s="148"/>
      <c r="B12" s="148" t="s">
        <v>171</v>
      </c>
      <c r="C12" s="316" t="s">
        <v>185</v>
      </c>
      <c r="D12" s="316" t="s">
        <v>17</v>
      </c>
      <c r="E12" s="149">
        <v>1260</v>
      </c>
      <c r="F12" s="153">
        <v>800</v>
      </c>
      <c r="G12" s="150">
        <f aca="true" t="shared" si="1" ref="G12:G17">E12*F12</f>
        <v>1008000</v>
      </c>
      <c r="H12" s="150">
        <v>1012800</v>
      </c>
      <c r="I12" s="151">
        <f t="shared" si="0"/>
        <v>0.995260663507109</v>
      </c>
      <c r="J12" s="152" t="s">
        <v>337</v>
      </c>
    </row>
    <row r="13" spans="1:10" ht="12.75" customHeight="1">
      <c r="A13" s="148" t="s">
        <v>3</v>
      </c>
      <c r="B13" s="148" t="s">
        <v>171</v>
      </c>
      <c r="C13" s="316" t="s">
        <v>188</v>
      </c>
      <c r="D13" s="316" t="s">
        <v>21</v>
      </c>
      <c r="E13" s="149">
        <v>1026</v>
      </c>
      <c r="F13" s="150">
        <v>600</v>
      </c>
      <c r="G13" s="150">
        <f t="shared" si="1"/>
        <v>615600</v>
      </c>
      <c r="H13" s="150">
        <v>1012800</v>
      </c>
      <c r="I13" s="151">
        <f t="shared" si="0"/>
        <v>0.6078199052132701</v>
      </c>
      <c r="J13" s="152" t="s">
        <v>337</v>
      </c>
    </row>
    <row r="14" spans="1:10" ht="12.75" customHeight="1">
      <c r="A14" s="148"/>
      <c r="B14" s="148" t="s">
        <v>171</v>
      </c>
      <c r="C14" s="316" t="s">
        <v>189</v>
      </c>
      <c r="D14" s="316" t="s">
        <v>17</v>
      </c>
      <c r="E14" s="149">
        <v>1200</v>
      </c>
      <c r="F14" s="150">
        <v>500</v>
      </c>
      <c r="G14" s="150">
        <f t="shared" si="1"/>
        <v>600000</v>
      </c>
      <c r="H14" s="150">
        <v>1012800</v>
      </c>
      <c r="I14" s="151">
        <f t="shared" si="0"/>
        <v>0.5924170616113744</v>
      </c>
      <c r="J14" s="152" t="s">
        <v>337</v>
      </c>
    </row>
    <row r="15" spans="1:10" ht="12.75" customHeight="1">
      <c r="A15" s="148"/>
      <c r="B15" s="148" t="s">
        <v>171</v>
      </c>
      <c r="C15" s="316" t="s">
        <v>190</v>
      </c>
      <c r="D15" s="316" t="s">
        <v>17</v>
      </c>
      <c r="E15" s="149">
        <v>980</v>
      </c>
      <c r="F15" s="150">
        <v>600</v>
      </c>
      <c r="G15" s="150">
        <f t="shared" si="1"/>
        <v>588000</v>
      </c>
      <c r="H15" s="150">
        <v>1012800</v>
      </c>
      <c r="I15" s="151">
        <f t="shared" si="0"/>
        <v>0.580568720379147</v>
      </c>
      <c r="J15" s="152" t="s">
        <v>337</v>
      </c>
    </row>
    <row r="16" spans="1:10" ht="12.75" customHeight="1">
      <c r="A16" s="148" t="s">
        <v>3</v>
      </c>
      <c r="B16" s="148" t="s">
        <v>171</v>
      </c>
      <c r="C16" s="316" t="s">
        <v>187</v>
      </c>
      <c r="D16" s="316" t="s">
        <v>17</v>
      </c>
      <c r="E16" s="149">
        <v>950</v>
      </c>
      <c r="F16" s="150">
        <v>520</v>
      </c>
      <c r="G16" s="150">
        <f t="shared" si="1"/>
        <v>494000</v>
      </c>
      <c r="H16" s="150">
        <v>1012800</v>
      </c>
      <c r="I16" s="151">
        <f t="shared" si="0"/>
        <v>0.48775671406003157</v>
      </c>
      <c r="J16" s="152" t="s">
        <v>337</v>
      </c>
    </row>
    <row r="17" spans="1:10" ht="12.75" customHeight="1">
      <c r="A17" s="148" t="s">
        <v>3</v>
      </c>
      <c r="B17" s="148" t="s">
        <v>171</v>
      </c>
      <c r="C17" s="316" t="s">
        <v>186</v>
      </c>
      <c r="D17" s="316" t="s">
        <v>35</v>
      </c>
      <c r="E17" s="149">
        <v>450</v>
      </c>
      <c r="F17" s="150">
        <v>600</v>
      </c>
      <c r="G17" s="150">
        <f t="shared" si="1"/>
        <v>270000</v>
      </c>
      <c r="H17" s="150">
        <v>1012800</v>
      </c>
      <c r="I17" s="151">
        <f t="shared" si="0"/>
        <v>0.2665876777251185</v>
      </c>
      <c r="J17" s="152" t="s">
        <v>337</v>
      </c>
    </row>
    <row r="18" spans="1:10" ht="12.75" customHeight="1">
      <c r="A18" s="167"/>
      <c r="B18" s="167" t="s">
        <v>355</v>
      </c>
      <c r="C18" s="332"/>
      <c r="D18" s="332"/>
      <c r="E18" s="159"/>
      <c r="F18" s="160"/>
      <c r="G18" s="160">
        <f>SUM(G12:G17)</f>
        <v>3575600</v>
      </c>
      <c r="H18" s="160">
        <f>SUM(H12:H17)</f>
        <v>6076800</v>
      </c>
      <c r="I18" s="161">
        <f t="shared" si="0"/>
        <v>0.5884017904160084</v>
      </c>
      <c r="J18" s="340" t="s">
        <v>381</v>
      </c>
    </row>
    <row r="19" spans="1:10" ht="12.75" customHeight="1">
      <c r="A19" s="148"/>
      <c r="B19" s="148" t="s">
        <v>126</v>
      </c>
      <c r="C19" s="316" t="s">
        <v>122</v>
      </c>
      <c r="D19" s="316" t="s">
        <v>20</v>
      </c>
      <c r="E19" s="149">
        <v>1125</v>
      </c>
      <c r="F19" s="153">
        <v>912</v>
      </c>
      <c r="G19" s="150">
        <f aca="true" t="shared" si="2" ref="G19:G24">E19*F19</f>
        <v>1026000</v>
      </c>
      <c r="H19" s="150">
        <v>1069776</v>
      </c>
      <c r="I19" s="151">
        <f t="shared" si="0"/>
        <v>0.959079283887468</v>
      </c>
      <c r="J19" s="152" t="s">
        <v>320</v>
      </c>
    </row>
    <row r="20" spans="1:10" ht="12.75" customHeight="1">
      <c r="A20" s="148" t="s">
        <v>3</v>
      </c>
      <c r="B20" s="148" t="s">
        <v>126</v>
      </c>
      <c r="C20" s="316" t="s">
        <v>117</v>
      </c>
      <c r="D20" s="316" t="s">
        <v>17</v>
      </c>
      <c r="E20" s="149">
        <v>1158</v>
      </c>
      <c r="F20" s="150">
        <v>850</v>
      </c>
      <c r="G20" s="150">
        <f t="shared" si="2"/>
        <v>984300</v>
      </c>
      <c r="H20" s="150">
        <v>1069776</v>
      </c>
      <c r="I20" s="151">
        <f t="shared" si="0"/>
        <v>0.9200991609458429</v>
      </c>
      <c r="J20" s="152" t="s">
        <v>320</v>
      </c>
    </row>
    <row r="21" spans="1:10" ht="12.75" customHeight="1">
      <c r="A21" s="148" t="s">
        <v>3</v>
      </c>
      <c r="B21" s="148" t="s">
        <v>126</v>
      </c>
      <c r="C21" s="318" t="s">
        <v>121</v>
      </c>
      <c r="D21" s="318" t="s">
        <v>18</v>
      </c>
      <c r="E21" s="149">
        <v>1006</v>
      </c>
      <c r="F21" s="153">
        <v>912</v>
      </c>
      <c r="G21" s="150">
        <f t="shared" si="2"/>
        <v>917472</v>
      </c>
      <c r="H21" s="150">
        <v>1069776</v>
      </c>
      <c r="I21" s="151">
        <f t="shared" si="0"/>
        <v>0.8576300085251491</v>
      </c>
      <c r="J21" s="152" t="s">
        <v>320</v>
      </c>
    </row>
    <row r="22" spans="1:10" ht="12.75" customHeight="1">
      <c r="A22" s="148" t="s">
        <v>3</v>
      </c>
      <c r="B22" s="148" t="s">
        <v>126</v>
      </c>
      <c r="C22" s="318" t="s">
        <v>120</v>
      </c>
      <c r="D22" s="318" t="s">
        <v>21</v>
      </c>
      <c r="E22" s="149">
        <v>948</v>
      </c>
      <c r="F22" s="150">
        <v>900</v>
      </c>
      <c r="G22" s="150">
        <f t="shared" si="2"/>
        <v>853200</v>
      </c>
      <c r="H22" s="150">
        <v>1069776</v>
      </c>
      <c r="I22" s="151">
        <f t="shared" si="0"/>
        <v>0.7975501413379997</v>
      </c>
      <c r="J22" s="152" t="s">
        <v>320</v>
      </c>
    </row>
    <row r="23" spans="1:10" ht="12.75" customHeight="1">
      <c r="A23" s="148"/>
      <c r="B23" s="148" t="s">
        <v>126</v>
      </c>
      <c r="C23" s="318" t="s">
        <v>118</v>
      </c>
      <c r="D23" s="318" t="s">
        <v>20</v>
      </c>
      <c r="E23" s="149">
        <v>1172</v>
      </c>
      <c r="F23" s="150">
        <v>550</v>
      </c>
      <c r="G23" s="150">
        <f t="shared" si="2"/>
        <v>644600</v>
      </c>
      <c r="H23" s="150">
        <v>1069776</v>
      </c>
      <c r="I23" s="151">
        <f t="shared" si="0"/>
        <v>0.6025560491168245</v>
      </c>
      <c r="J23" s="152" t="s">
        <v>320</v>
      </c>
    </row>
    <row r="24" spans="1:10" ht="12.75" customHeight="1">
      <c r="A24" s="148" t="s">
        <v>3</v>
      </c>
      <c r="B24" s="148" t="s">
        <v>126</v>
      </c>
      <c r="C24" s="316" t="s">
        <v>119</v>
      </c>
      <c r="D24" s="316" t="s">
        <v>34</v>
      </c>
      <c r="E24" s="149">
        <v>855</v>
      </c>
      <c r="F24" s="150">
        <v>570</v>
      </c>
      <c r="G24" s="150">
        <f t="shared" si="2"/>
        <v>487350</v>
      </c>
      <c r="H24" s="150">
        <v>1069776</v>
      </c>
      <c r="I24" s="151">
        <f t="shared" si="0"/>
        <v>0.4555626598465473</v>
      </c>
      <c r="J24" s="152" t="s">
        <v>320</v>
      </c>
    </row>
    <row r="25" spans="1:10" ht="12.75" customHeight="1">
      <c r="A25" s="167"/>
      <c r="B25" s="167" t="s">
        <v>356</v>
      </c>
      <c r="C25" s="332"/>
      <c r="D25" s="332"/>
      <c r="E25" s="341"/>
      <c r="F25" s="342"/>
      <c r="G25" s="160">
        <f>SUM(G19:G24)</f>
        <v>4912922</v>
      </c>
      <c r="H25" s="160">
        <f>SUM(H19:H24)</f>
        <v>6418656</v>
      </c>
      <c r="I25" s="161">
        <f t="shared" si="0"/>
        <v>0.7654128839433053</v>
      </c>
      <c r="J25" s="340" t="s">
        <v>381</v>
      </c>
    </row>
    <row r="26" spans="1:10" ht="12.75" customHeight="1">
      <c r="A26" s="148" t="s">
        <v>3</v>
      </c>
      <c r="B26" s="148" t="s">
        <v>127</v>
      </c>
      <c r="C26" s="316" t="s">
        <v>124</v>
      </c>
      <c r="D26" s="316" t="s">
        <v>35</v>
      </c>
      <c r="E26" s="173">
        <v>1834</v>
      </c>
      <c r="F26" s="172">
        <v>456</v>
      </c>
      <c r="G26" s="150">
        <f>E26*F26</f>
        <v>836304</v>
      </c>
      <c r="H26" s="150">
        <v>836760</v>
      </c>
      <c r="I26" s="151">
        <f t="shared" si="0"/>
        <v>0.9994550408719346</v>
      </c>
      <c r="J26" s="152" t="s">
        <v>321</v>
      </c>
    </row>
    <row r="27" spans="1:10" ht="12.75" customHeight="1">
      <c r="A27" s="148" t="s">
        <v>3</v>
      </c>
      <c r="B27" s="148" t="s">
        <v>127</v>
      </c>
      <c r="C27" s="316" t="s">
        <v>125</v>
      </c>
      <c r="D27" s="316" t="s">
        <v>17</v>
      </c>
      <c r="E27" s="174">
        <v>1620</v>
      </c>
      <c r="F27" s="175">
        <v>456</v>
      </c>
      <c r="G27" s="150">
        <f>E27*F27</f>
        <v>738720</v>
      </c>
      <c r="H27" s="150">
        <v>836760</v>
      </c>
      <c r="I27" s="151">
        <f t="shared" si="0"/>
        <v>0.8828337874659401</v>
      </c>
      <c r="J27" s="152" t="s">
        <v>321</v>
      </c>
    </row>
    <row r="28" spans="1:10" ht="12.75" customHeight="1">
      <c r="A28" s="148"/>
      <c r="B28" s="148" t="s">
        <v>127</v>
      </c>
      <c r="C28" s="316" t="s">
        <v>123</v>
      </c>
      <c r="D28" s="316" t="s">
        <v>17</v>
      </c>
      <c r="E28" s="149">
        <v>1400</v>
      </c>
      <c r="F28" s="150">
        <v>400</v>
      </c>
      <c r="G28" s="150">
        <f>E28*F28</f>
        <v>560000</v>
      </c>
      <c r="H28" s="150">
        <v>836760</v>
      </c>
      <c r="I28" s="180">
        <f t="shared" si="0"/>
        <v>0.6692480520101344</v>
      </c>
      <c r="J28" s="152" t="s">
        <v>321</v>
      </c>
    </row>
    <row r="29" spans="1:10" ht="12.75" customHeight="1">
      <c r="A29" s="167"/>
      <c r="B29" s="167" t="s">
        <v>357</v>
      </c>
      <c r="C29" s="332"/>
      <c r="D29" s="332"/>
      <c r="E29" s="159"/>
      <c r="F29" s="160"/>
      <c r="G29" s="160">
        <f>SUM(G26:G28)</f>
        <v>2135024</v>
      </c>
      <c r="H29" s="160">
        <f>SUM(H26:H28)</f>
        <v>2510280</v>
      </c>
      <c r="I29" s="161">
        <f t="shared" si="0"/>
        <v>0.8505122934493363</v>
      </c>
      <c r="J29" s="340" t="s">
        <v>379</v>
      </c>
    </row>
    <row r="30" spans="1:10" ht="12.75" customHeight="1">
      <c r="A30" s="148"/>
      <c r="B30" s="148" t="s">
        <v>135</v>
      </c>
      <c r="C30" s="316" t="s">
        <v>140</v>
      </c>
      <c r="D30" s="316" t="s">
        <v>141</v>
      </c>
      <c r="E30" s="173">
        <v>1620</v>
      </c>
      <c r="F30" s="172">
        <v>508</v>
      </c>
      <c r="G30" s="177">
        <f>E30*F30</f>
        <v>822960</v>
      </c>
      <c r="H30" s="183">
        <v>863092</v>
      </c>
      <c r="I30" s="151">
        <f t="shared" si="0"/>
        <v>0.9535020600353149</v>
      </c>
      <c r="J30" s="152" t="s">
        <v>324</v>
      </c>
    </row>
    <row r="31" spans="1:10" ht="12.75" customHeight="1">
      <c r="A31" s="148"/>
      <c r="B31" s="148" t="s">
        <v>135</v>
      </c>
      <c r="C31" s="316" t="s">
        <v>139</v>
      </c>
      <c r="D31" s="316" t="s">
        <v>35</v>
      </c>
      <c r="E31" s="174">
        <v>1477</v>
      </c>
      <c r="F31" s="175">
        <v>508</v>
      </c>
      <c r="G31" s="178">
        <f>E31*F31</f>
        <v>750316</v>
      </c>
      <c r="H31" s="150">
        <v>863092</v>
      </c>
      <c r="I31" s="151">
        <f t="shared" si="0"/>
        <v>0.8693349028840495</v>
      </c>
      <c r="J31" s="152" t="s">
        <v>324</v>
      </c>
    </row>
    <row r="32" spans="1:10" ht="12.75" customHeight="1">
      <c r="A32" s="148" t="s">
        <v>3</v>
      </c>
      <c r="B32" s="148" t="s">
        <v>135</v>
      </c>
      <c r="C32" s="316" t="s">
        <v>137</v>
      </c>
      <c r="D32" s="316" t="s">
        <v>138</v>
      </c>
      <c r="E32" s="149">
        <v>1661</v>
      </c>
      <c r="F32" s="150">
        <v>280</v>
      </c>
      <c r="G32" s="150">
        <f>E32*F32</f>
        <v>465080</v>
      </c>
      <c r="H32" s="150">
        <v>863092</v>
      </c>
      <c r="I32" s="151">
        <f t="shared" si="0"/>
        <v>0.53885333197388</v>
      </c>
      <c r="J32" s="152" t="s">
        <v>324</v>
      </c>
    </row>
    <row r="33" spans="1:10" ht="12.75" customHeight="1">
      <c r="A33" s="148" t="s">
        <v>3</v>
      </c>
      <c r="B33" s="148" t="s">
        <v>135</v>
      </c>
      <c r="C33" s="316" t="s">
        <v>136</v>
      </c>
      <c r="D33" s="316" t="s">
        <v>35</v>
      </c>
      <c r="E33" s="149">
        <v>1245</v>
      </c>
      <c r="F33" s="150">
        <v>300</v>
      </c>
      <c r="G33" s="150">
        <f>E33*F33</f>
        <v>373500</v>
      </c>
      <c r="H33" s="150">
        <v>863092</v>
      </c>
      <c r="I33" s="151">
        <f t="shared" si="0"/>
        <v>0.4327464511315132</v>
      </c>
      <c r="J33" s="152" t="s">
        <v>324</v>
      </c>
    </row>
    <row r="34" spans="1:10" ht="12.75" customHeight="1">
      <c r="A34" s="167"/>
      <c r="B34" s="167" t="s">
        <v>358</v>
      </c>
      <c r="C34" s="332"/>
      <c r="D34" s="332"/>
      <c r="E34" s="159"/>
      <c r="F34" s="160"/>
      <c r="G34" s="160">
        <f>SUM(G30:G33)</f>
        <v>2411856</v>
      </c>
      <c r="H34" s="160">
        <f>SUM(H30:H33)</f>
        <v>3452368</v>
      </c>
      <c r="I34" s="161">
        <f t="shared" si="0"/>
        <v>0.6986091865061894</v>
      </c>
      <c r="J34" s="340" t="s">
        <v>380</v>
      </c>
    </row>
    <row r="35" spans="1:10" ht="12.75" customHeight="1">
      <c r="A35" s="148"/>
      <c r="B35" s="148" t="s">
        <v>145</v>
      </c>
      <c r="C35" s="316" t="s">
        <v>152</v>
      </c>
      <c r="D35" s="316" t="s">
        <v>17</v>
      </c>
      <c r="E35" s="302" t="s">
        <v>351</v>
      </c>
      <c r="F35" s="303" t="s">
        <v>351</v>
      </c>
      <c r="G35" s="206" t="s">
        <v>351</v>
      </c>
      <c r="H35" s="150">
        <v>1037850</v>
      </c>
      <c r="I35" s="305" t="s">
        <v>351</v>
      </c>
      <c r="J35" s="152" t="s">
        <v>241</v>
      </c>
    </row>
    <row r="36" spans="1:10" ht="12.75" customHeight="1">
      <c r="A36" s="148" t="s">
        <v>3</v>
      </c>
      <c r="B36" s="148" t="s">
        <v>145</v>
      </c>
      <c r="C36" s="316" t="s">
        <v>147</v>
      </c>
      <c r="D36" s="316" t="s">
        <v>141</v>
      </c>
      <c r="E36" s="149">
        <v>1050</v>
      </c>
      <c r="F36" s="150">
        <v>750</v>
      </c>
      <c r="G36" s="150">
        <f aca="true" t="shared" si="3" ref="G36:G41">E36*F36</f>
        <v>787500</v>
      </c>
      <c r="H36" s="150">
        <v>1037850</v>
      </c>
      <c r="I36" s="151">
        <f aca="true" t="shared" si="4" ref="I36:I67">G36/H36</f>
        <v>0.7587801705448765</v>
      </c>
      <c r="J36" s="152" t="s">
        <v>326</v>
      </c>
    </row>
    <row r="37" spans="1:10" ht="12.75" customHeight="1">
      <c r="A37" s="148" t="s">
        <v>3</v>
      </c>
      <c r="B37" s="148" t="s">
        <v>145</v>
      </c>
      <c r="C37" s="316" t="s">
        <v>149</v>
      </c>
      <c r="D37" s="316" t="s">
        <v>18</v>
      </c>
      <c r="E37" s="149">
        <v>990</v>
      </c>
      <c r="F37" s="150">
        <v>750</v>
      </c>
      <c r="G37" s="150">
        <f t="shared" si="3"/>
        <v>742500</v>
      </c>
      <c r="H37" s="150">
        <v>1037850</v>
      </c>
      <c r="I37" s="151">
        <f t="shared" si="4"/>
        <v>0.7154213036565977</v>
      </c>
      <c r="J37" s="152" t="s">
        <v>326</v>
      </c>
    </row>
    <row r="38" spans="1:10" ht="12.75" customHeight="1">
      <c r="A38" s="148" t="s">
        <v>3</v>
      </c>
      <c r="B38" s="148" t="s">
        <v>145</v>
      </c>
      <c r="C38" s="316" t="s">
        <v>146</v>
      </c>
      <c r="D38" s="316" t="s">
        <v>35</v>
      </c>
      <c r="E38" s="149">
        <v>980</v>
      </c>
      <c r="F38" s="150">
        <v>750</v>
      </c>
      <c r="G38" s="150">
        <f t="shared" si="3"/>
        <v>735000</v>
      </c>
      <c r="H38" s="150">
        <v>1037850</v>
      </c>
      <c r="I38" s="151">
        <f t="shared" si="4"/>
        <v>0.7081948258418846</v>
      </c>
      <c r="J38" s="152" t="s">
        <v>326</v>
      </c>
    </row>
    <row r="39" spans="1:10" ht="12.75" customHeight="1">
      <c r="A39" s="148" t="s">
        <v>3</v>
      </c>
      <c r="B39" s="148" t="s">
        <v>145</v>
      </c>
      <c r="C39" s="316" t="s">
        <v>148</v>
      </c>
      <c r="D39" s="316" t="s">
        <v>35</v>
      </c>
      <c r="E39" s="149">
        <v>860</v>
      </c>
      <c r="F39" s="153">
        <v>850</v>
      </c>
      <c r="G39" s="182">
        <f t="shared" si="3"/>
        <v>731000</v>
      </c>
      <c r="H39" s="150">
        <v>1037850</v>
      </c>
      <c r="I39" s="151">
        <f t="shared" si="4"/>
        <v>0.7043407043407044</v>
      </c>
      <c r="J39" s="152" t="s">
        <v>326</v>
      </c>
    </row>
    <row r="40" spans="1:10" ht="12.75" customHeight="1">
      <c r="A40" s="148"/>
      <c r="B40" s="148" t="s">
        <v>145</v>
      </c>
      <c r="C40" s="316" t="s">
        <v>150</v>
      </c>
      <c r="D40" s="316" t="s">
        <v>19</v>
      </c>
      <c r="E40" s="149">
        <v>855</v>
      </c>
      <c r="F40" s="150">
        <v>570</v>
      </c>
      <c r="G40" s="182">
        <f t="shared" si="3"/>
        <v>487350</v>
      </c>
      <c r="H40" s="150">
        <v>1037850</v>
      </c>
      <c r="I40" s="151">
        <f t="shared" si="4"/>
        <v>0.4695765284000578</v>
      </c>
      <c r="J40" s="152" t="s">
        <v>326</v>
      </c>
    </row>
    <row r="41" spans="1:10" ht="12.75" customHeight="1">
      <c r="A41" s="148"/>
      <c r="B41" s="148" t="s">
        <v>145</v>
      </c>
      <c r="C41" s="316" t="s">
        <v>151</v>
      </c>
      <c r="D41" s="316" t="s">
        <v>92</v>
      </c>
      <c r="E41" s="149">
        <v>332</v>
      </c>
      <c r="F41" s="150">
        <v>700</v>
      </c>
      <c r="G41" s="182">
        <f t="shared" si="3"/>
        <v>232400</v>
      </c>
      <c r="H41" s="150">
        <v>1037850</v>
      </c>
      <c r="I41" s="151">
        <f t="shared" si="4"/>
        <v>0.22392445921857687</v>
      </c>
      <c r="J41" s="152" t="s">
        <v>326</v>
      </c>
    </row>
    <row r="42" spans="1:10" ht="12.75" customHeight="1">
      <c r="A42" s="167"/>
      <c r="B42" s="167" t="s">
        <v>359</v>
      </c>
      <c r="C42" s="355"/>
      <c r="D42" s="355"/>
      <c r="E42" s="159"/>
      <c r="F42" s="160"/>
      <c r="G42" s="189">
        <f>SUM(G36:G41)</f>
        <v>3715750</v>
      </c>
      <c r="H42" s="160">
        <f>SUM(H36:H41)</f>
        <v>6227100</v>
      </c>
      <c r="I42" s="161">
        <f t="shared" si="4"/>
        <v>0.5967063320004496</v>
      </c>
      <c r="J42" s="340" t="s">
        <v>381</v>
      </c>
    </row>
    <row r="43" spans="1:10" ht="12.75" customHeight="1">
      <c r="A43" s="148"/>
      <c r="B43" s="148" t="s">
        <v>167</v>
      </c>
      <c r="C43" s="318" t="s">
        <v>165</v>
      </c>
      <c r="D43" s="318" t="s">
        <v>92</v>
      </c>
      <c r="E43" s="149">
        <v>1375</v>
      </c>
      <c r="F43" s="153">
        <v>698</v>
      </c>
      <c r="G43" s="150">
        <f>E43*F43</f>
        <v>959750</v>
      </c>
      <c r="H43" s="150">
        <v>960448</v>
      </c>
      <c r="I43" s="151">
        <f t="shared" si="4"/>
        <v>0.9992732558139535</v>
      </c>
      <c r="J43" s="152" t="s">
        <v>331</v>
      </c>
    </row>
    <row r="44" spans="1:10" ht="12.75" customHeight="1">
      <c r="A44" s="148" t="s">
        <v>3</v>
      </c>
      <c r="B44" s="148" t="s">
        <v>167</v>
      </c>
      <c r="C44" s="316" t="s">
        <v>166</v>
      </c>
      <c r="D44" s="316" t="s">
        <v>20</v>
      </c>
      <c r="E44" s="176">
        <v>1110</v>
      </c>
      <c r="F44" s="182">
        <v>600</v>
      </c>
      <c r="G44" s="150">
        <f>E44*F44</f>
        <v>666000</v>
      </c>
      <c r="H44" s="150">
        <v>960448</v>
      </c>
      <c r="I44" s="151">
        <f t="shared" si="4"/>
        <v>0.6934264010128607</v>
      </c>
      <c r="J44" s="152" t="s">
        <v>331</v>
      </c>
    </row>
    <row r="45" spans="1:10" ht="12.75" customHeight="1">
      <c r="A45" s="148" t="s">
        <v>3</v>
      </c>
      <c r="B45" s="148" t="s">
        <v>167</v>
      </c>
      <c r="C45" s="316" t="s">
        <v>164</v>
      </c>
      <c r="D45" s="316" t="s">
        <v>17</v>
      </c>
      <c r="E45" s="173">
        <v>1350</v>
      </c>
      <c r="F45" s="177">
        <v>420</v>
      </c>
      <c r="G45" s="150">
        <f>E45*F45</f>
        <v>567000</v>
      </c>
      <c r="H45" s="150">
        <v>960448</v>
      </c>
      <c r="I45" s="151">
        <f t="shared" si="4"/>
        <v>0.590349503565003</v>
      </c>
      <c r="J45" s="152" t="s">
        <v>331</v>
      </c>
    </row>
    <row r="46" spans="1:10" ht="12.75" customHeight="1">
      <c r="A46" s="167"/>
      <c r="B46" s="188" t="s">
        <v>360</v>
      </c>
      <c r="C46" s="332"/>
      <c r="D46" s="332"/>
      <c r="E46" s="341"/>
      <c r="F46" s="342"/>
      <c r="G46" s="189">
        <f>SUM(G43:G45)</f>
        <v>2192750</v>
      </c>
      <c r="H46" s="160">
        <f>SUM(H43:H45)</f>
        <v>2881344</v>
      </c>
      <c r="I46" s="161">
        <f t="shared" si="4"/>
        <v>0.7610163867972723</v>
      </c>
      <c r="J46" s="340" t="s">
        <v>379</v>
      </c>
    </row>
    <row r="47" spans="1:10" ht="12.75" customHeight="1">
      <c r="A47" s="148"/>
      <c r="B47" s="272" t="s">
        <v>199</v>
      </c>
      <c r="C47" s="316" t="s">
        <v>198</v>
      </c>
      <c r="D47" s="316" t="s">
        <v>79</v>
      </c>
      <c r="E47" s="155">
        <v>1275</v>
      </c>
      <c r="F47" s="150">
        <v>500</v>
      </c>
      <c r="G47" s="182">
        <f>E47*F47</f>
        <v>637500</v>
      </c>
      <c r="H47" s="150">
        <v>1007250</v>
      </c>
      <c r="I47" s="151">
        <f t="shared" si="4"/>
        <v>0.6329113924050633</v>
      </c>
      <c r="J47" s="152" t="s">
        <v>340</v>
      </c>
    </row>
    <row r="48" spans="1:10" ht="12.75" customHeight="1">
      <c r="A48" s="148" t="s">
        <v>3</v>
      </c>
      <c r="B48" s="272" t="s">
        <v>199</v>
      </c>
      <c r="C48" s="316" t="s">
        <v>196</v>
      </c>
      <c r="D48" s="316" t="s">
        <v>35</v>
      </c>
      <c r="E48" s="149">
        <v>1260</v>
      </c>
      <c r="F48" s="150">
        <v>500</v>
      </c>
      <c r="G48" s="182">
        <f>E48*F48</f>
        <v>630000</v>
      </c>
      <c r="H48" s="150">
        <v>1007250</v>
      </c>
      <c r="I48" s="151">
        <f t="shared" si="4"/>
        <v>0.6254653760238272</v>
      </c>
      <c r="J48" s="152" t="s">
        <v>340</v>
      </c>
    </row>
    <row r="49" spans="1:10" ht="12.75" customHeight="1">
      <c r="A49" s="148" t="s">
        <v>3</v>
      </c>
      <c r="B49" s="187" t="s">
        <v>199</v>
      </c>
      <c r="C49" s="316" t="s">
        <v>197</v>
      </c>
      <c r="D49" s="316" t="s">
        <v>35</v>
      </c>
      <c r="E49" s="149">
        <v>650</v>
      </c>
      <c r="F49" s="150">
        <v>480</v>
      </c>
      <c r="G49" s="182">
        <f>E49*F49</f>
        <v>312000</v>
      </c>
      <c r="H49" s="150">
        <v>1007250</v>
      </c>
      <c r="I49" s="151">
        <f t="shared" si="4"/>
        <v>0.3097542814594192</v>
      </c>
      <c r="J49" s="152" t="s">
        <v>340</v>
      </c>
    </row>
    <row r="50" spans="1:10" ht="12.75" customHeight="1">
      <c r="A50" s="167"/>
      <c r="B50" s="188" t="s">
        <v>361</v>
      </c>
      <c r="C50" s="332"/>
      <c r="D50" s="332"/>
      <c r="E50" s="159"/>
      <c r="F50" s="160"/>
      <c r="G50" s="189">
        <f>SUM(G47:G49)</f>
        <v>1579500</v>
      </c>
      <c r="H50" s="160">
        <f>SUM(H47:H49)</f>
        <v>3021750</v>
      </c>
      <c r="I50" s="161">
        <f t="shared" si="4"/>
        <v>0.5227103499627699</v>
      </c>
      <c r="J50" s="340" t="s">
        <v>379</v>
      </c>
    </row>
    <row r="51" spans="1:10" ht="12.75" customHeight="1">
      <c r="A51" s="148"/>
      <c r="B51" s="187" t="s">
        <v>205</v>
      </c>
      <c r="C51" s="316" t="s">
        <v>201</v>
      </c>
      <c r="D51" s="316" t="s">
        <v>35</v>
      </c>
      <c r="E51" s="155">
        <v>1559</v>
      </c>
      <c r="F51" s="153">
        <v>576</v>
      </c>
      <c r="G51" s="182">
        <f>E51*F51</f>
        <v>897984</v>
      </c>
      <c r="H51" s="150">
        <v>897984</v>
      </c>
      <c r="I51" s="168">
        <f t="shared" si="4"/>
        <v>1</v>
      </c>
      <c r="J51" s="152" t="s">
        <v>341</v>
      </c>
    </row>
    <row r="52" spans="1:10" ht="12.75" customHeight="1">
      <c r="A52" s="148" t="s">
        <v>3</v>
      </c>
      <c r="B52" s="187" t="s">
        <v>205</v>
      </c>
      <c r="C52" s="316" t="s">
        <v>200</v>
      </c>
      <c r="D52" s="316" t="s">
        <v>17</v>
      </c>
      <c r="E52" s="149">
        <v>1404</v>
      </c>
      <c r="F52" s="153">
        <v>576</v>
      </c>
      <c r="G52" s="182">
        <f>E52*F52</f>
        <v>808704</v>
      </c>
      <c r="H52" s="150">
        <v>897984</v>
      </c>
      <c r="I52" s="151">
        <f t="shared" si="4"/>
        <v>0.900577293136626</v>
      </c>
      <c r="J52" s="152" t="s">
        <v>341</v>
      </c>
    </row>
    <row r="53" spans="1:10" ht="12.75" customHeight="1">
      <c r="A53" s="148" t="s">
        <v>3</v>
      </c>
      <c r="B53" s="187" t="s">
        <v>205</v>
      </c>
      <c r="C53" s="316" t="s">
        <v>202</v>
      </c>
      <c r="D53" s="316" t="s">
        <v>35</v>
      </c>
      <c r="E53" s="149">
        <v>1500</v>
      </c>
      <c r="F53" s="150">
        <v>500</v>
      </c>
      <c r="G53" s="182">
        <f>E53*F53</f>
        <v>750000</v>
      </c>
      <c r="H53" s="150">
        <v>897984</v>
      </c>
      <c r="I53" s="151">
        <f t="shared" si="4"/>
        <v>0.8352041907205474</v>
      </c>
      <c r="J53" s="152" t="s">
        <v>341</v>
      </c>
    </row>
    <row r="54" spans="1:10" ht="12.75" customHeight="1">
      <c r="A54" s="148"/>
      <c r="B54" s="187" t="s">
        <v>205</v>
      </c>
      <c r="C54" s="316" t="s">
        <v>204</v>
      </c>
      <c r="D54" s="316" t="s">
        <v>17</v>
      </c>
      <c r="E54" s="149">
        <v>1500</v>
      </c>
      <c r="F54" s="150">
        <v>400</v>
      </c>
      <c r="G54" s="182">
        <f>E54*F54</f>
        <v>600000</v>
      </c>
      <c r="H54" s="150">
        <v>897984</v>
      </c>
      <c r="I54" s="151">
        <f t="shared" si="4"/>
        <v>0.6681633525764379</v>
      </c>
      <c r="J54" s="152" t="s">
        <v>341</v>
      </c>
    </row>
    <row r="55" spans="1:10" ht="12.75" customHeight="1">
      <c r="A55" s="148"/>
      <c r="B55" s="187" t="s">
        <v>205</v>
      </c>
      <c r="C55" s="316" t="s">
        <v>203</v>
      </c>
      <c r="D55" s="316" t="s">
        <v>17</v>
      </c>
      <c r="E55" s="149">
        <v>188</v>
      </c>
      <c r="F55" s="150">
        <v>500</v>
      </c>
      <c r="G55" s="182">
        <f>E55*F55</f>
        <v>94000</v>
      </c>
      <c r="H55" s="150">
        <v>897984</v>
      </c>
      <c r="I55" s="151">
        <f t="shared" si="4"/>
        <v>0.10467892523697526</v>
      </c>
      <c r="J55" s="152" t="s">
        <v>341</v>
      </c>
    </row>
    <row r="56" spans="1:10" ht="12.75" customHeight="1">
      <c r="A56" s="167"/>
      <c r="B56" s="188" t="s">
        <v>362</v>
      </c>
      <c r="C56" s="332"/>
      <c r="D56" s="332"/>
      <c r="E56" s="159"/>
      <c r="F56" s="160"/>
      <c r="G56" s="189">
        <f>SUM(G51:G55)</f>
        <v>3150688</v>
      </c>
      <c r="H56" s="160">
        <f>SUM(H51:H55)</f>
        <v>4489920</v>
      </c>
      <c r="I56" s="161">
        <f t="shared" si="4"/>
        <v>0.7017247523341174</v>
      </c>
      <c r="J56" s="340" t="s">
        <v>382</v>
      </c>
    </row>
    <row r="57" spans="1:10" ht="12.75" customHeight="1">
      <c r="A57" s="148"/>
      <c r="B57" s="187" t="s">
        <v>209</v>
      </c>
      <c r="C57" s="316" t="s">
        <v>207</v>
      </c>
      <c r="D57" s="316" t="s">
        <v>17</v>
      </c>
      <c r="E57" s="149">
        <v>2868</v>
      </c>
      <c r="F57" s="153">
        <v>256</v>
      </c>
      <c r="G57" s="182">
        <f>E57*F57</f>
        <v>734208</v>
      </c>
      <c r="H57" s="150">
        <v>734464</v>
      </c>
      <c r="I57" s="151">
        <f t="shared" si="4"/>
        <v>0.9996514464970373</v>
      </c>
      <c r="J57" s="152" t="s">
        <v>311</v>
      </c>
    </row>
    <row r="58" spans="1:10" ht="12.75" customHeight="1">
      <c r="A58" s="148"/>
      <c r="B58" s="187" t="s">
        <v>209</v>
      </c>
      <c r="C58" s="316" t="s">
        <v>206</v>
      </c>
      <c r="D58" s="316" t="s">
        <v>79</v>
      </c>
      <c r="E58" s="149">
        <v>2700</v>
      </c>
      <c r="F58" s="153">
        <v>256</v>
      </c>
      <c r="G58" s="182">
        <f>E58*F58</f>
        <v>691200</v>
      </c>
      <c r="H58" s="150">
        <v>734464</v>
      </c>
      <c r="I58" s="151">
        <f t="shared" si="4"/>
        <v>0.9410944579993029</v>
      </c>
      <c r="J58" s="152" t="s">
        <v>311</v>
      </c>
    </row>
    <row r="59" spans="1:10" ht="12.75" customHeight="1">
      <c r="A59" s="148" t="s">
        <v>3</v>
      </c>
      <c r="B59" s="187" t="s">
        <v>209</v>
      </c>
      <c r="C59" s="316" t="s">
        <v>208</v>
      </c>
      <c r="D59" s="316" t="s">
        <v>35</v>
      </c>
      <c r="E59" s="149">
        <v>1993.14</v>
      </c>
      <c r="F59" s="150">
        <v>140</v>
      </c>
      <c r="G59" s="182">
        <f>E59*F59</f>
        <v>279039.60000000003</v>
      </c>
      <c r="H59" s="150">
        <v>734464</v>
      </c>
      <c r="I59" s="151">
        <f t="shared" si="4"/>
        <v>0.3799227736144999</v>
      </c>
      <c r="J59" s="152" t="s">
        <v>311</v>
      </c>
    </row>
    <row r="60" spans="1:10" ht="12.75" customHeight="1">
      <c r="A60" s="167"/>
      <c r="B60" s="188" t="s">
        <v>363</v>
      </c>
      <c r="C60" s="332"/>
      <c r="D60" s="332"/>
      <c r="E60" s="159"/>
      <c r="F60" s="160"/>
      <c r="G60" s="189">
        <f>SUM(G57:G59)</f>
        <v>1704447.6</v>
      </c>
      <c r="H60" s="160">
        <f>SUM(H57:H59)</f>
        <v>2203392</v>
      </c>
      <c r="I60" s="161">
        <f t="shared" si="4"/>
        <v>0.7735562260369467</v>
      </c>
      <c r="J60" s="340" t="s">
        <v>379</v>
      </c>
    </row>
    <row r="61" spans="1:10" ht="12.75" customHeight="1">
      <c r="A61" s="148"/>
      <c r="B61" s="187" t="s">
        <v>217</v>
      </c>
      <c r="C61" s="316" t="s">
        <v>215</v>
      </c>
      <c r="D61" s="316" t="s">
        <v>92</v>
      </c>
      <c r="E61" s="155">
        <v>1167</v>
      </c>
      <c r="F61" s="150">
        <v>800</v>
      </c>
      <c r="G61" s="182">
        <f>E61*F61</f>
        <v>933600</v>
      </c>
      <c r="H61" s="150">
        <v>1073640</v>
      </c>
      <c r="I61" s="151">
        <f t="shared" si="4"/>
        <v>0.8695652173913043</v>
      </c>
      <c r="J61" s="152" t="s">
        <v>344</v>
      </c>
    </row>
    <row r="62" spans="1:10" ht="12.75" customHeight="1">
      <c r="A62" s="148" t="s">
        <v>3</v>
      </c>
      <c r="B62" s="187" t="s">
        <v>217</v>
      </c>
      <c r="C62" s="316" t="s">
        <v>213</v>
      </c>
      <c r="D62" s="316" t="s">
        <v>18</v>
      </c>
      <c r="E62" s="149">
        <v>972</v>
      </c>
      <c r="F62" s="153">
        <v>920</v>
      </c>
      <c r="G62" s="182">
        <f>E62*F62</f>
        <v>894240</v>
      </c>
      <c r="H62" s="150">
        <v>1073640</v>
      </c>
      <c r="I62" s="151">
        <f t="shared" si="4"/>
        <v>0.8329048843187661</v>
      </c>
      <c r="J62" s="152" t="s">
        <v>344</v>
      </c>
    </row>
    <row r="63" spans="1:10" ht="12.75" customHeight="1">
      <c r="A63" s="148" t="s">
        <v>3</v>
      </c>
      <c r="B63" s="187" t="s">
        <v>217</v>
      </c>
      <c r="C63" s="316" t="s">
        <v>216</v>
      </c>
      <c r="D63" s="316" t="s">
        <v>19</v>
      </c>
      <c r="E63" s="149">
        <v>816</v>
      </c>
      <c r="F63" s="150">
        <v>600</v>
      </c>
      <c r="G63" s="182">
        <f>E63*F63</f>
        <v>489600</v>
      </c>
      <c r="H63" s="150">
        <v>1073640</v>
      </c>
      <c r="I63" s="151">
        <f t="shared" si="4"/>
        <v>0.4560187772437689</v>
      </c>
      <c r="J63" s="152" t="s">
        <v>344</v>
      </c>
    </row>
    <row r="64" spans="1:10" ht="12.75" customHeight="1">
      <c r="A64" s="148" t="s">
        <v>3</v>
      </c>
      <c r="B64" s="187" t="s">
        <v>217</v>
      </c>
      <c r="C64" s="316" t="s">
        <v>214</v>
      </c>
      <c r="D64" s="316" t="s">
        <v>35</v>
      </c>
      <c r="E64" s="149">
        <v>486</v>
      </c>
      <c r="F64" s="150">
        <v>700</v>
      </c>
      <c r="G64" s="182">
        <f>E64*F64</f>
        <v>340200</v>
      </c>
      <c r="H64" s="150">
        <v>1073640</v>
      </c>
      <c r="I64" s="151">
        <f t="shared" si="4"/>
        <v>0.3168659885995306</v>
      </c>
      <c r="J64" s="152" t="s">
        <v>344</v>
      </c>
    </row>
    <row r="65" spans="1:10" ht="12.75" customHeight="1">
      <c r="A65" s="167"/>
      <c r="B65" s="188" t="s">
        <v>364</v>
      </c>
      <c r="C65" s="332"/>
      <c r="D65" s="332"/>
      <c r="E65" s="159"/>
      <c r="F65" s="160"/>
      <c r="G65" s="189">
        <f>SUM(G61:G64)</f>
        <v>2657640</v>
      </c>
      <c r="H65" s="160">
        <f>SUM(H61:H64)</f>
        <v>4294560</v>
      </c>
      <c r="I65" s="161">
        <f t="shared" si="4"/>
        <v>0.6188387168883425</v>
      </c>
      <c r="J65" s="340" t="s">
        <v>380</v>
      </c>
    </row>
    <row r="66" spans="1:10" ht="12.75" customHeight="1">
      <c r="A66" s="148"/>
      <c r="B66" s="187" t="s">
        <v>224</v>
      </c>
      <c r="C66" s="316" t="s">
        <v>220</v>
      </c>
      <c r="D66" s="316" t="s">
        <v>17</v>
      </c>
      <c r="E66" s="155">
        <v>1098</v>
      </c>
      <c r="F66" s="153">
        <v>1016</v>
      </c>
      <c r="G66" s="182">
        <f aca="true" t="shared" si="5" ref="G66:G71">E66*F66</f>
        <v>1115568</v>
      </c>
      <c r="H66" s="150">
        <v>1115568</v>
      </c>
      <c r="I66" s="168">
        <f t="shared" si="4"/>
        <v>1</v>
      </c>
      <c r="J66" s="152" t="s">
        <v>345</v>
      </c>
    </row>
    <row r="67" spans="1:10" ht="12.75" customHeight="1">
      <c r="A67" s="148" t="s">
        <v>3</v>
      </c>
      <c r="B67" s="187" t="s">
        <v>224</v>
      </c>
      <c r="C67" s="316" t="s">
        <v>221</v>
      </c>
      <c r="D67" s="316" t="s">
        <v>21</v>
      </c>
      <c r="E67" s="149">
        <v>1000</v>
      </c>
      <c r="F67" s="150">
        <v>800</v>
      </c>
      <c r="G67" s="182">
        <f t="shared" si="5"/>
        <v>800000</v>
      </c>
      <c r="H67" s="150">
        <v>1115568</v>
      </c>
      <c r="I67" s="151">
        <f t="shared" si="4"/>
        <v>0.7171234743198084</v>
      </c>
      <c r="J67" s="152" t="s">
        <v>345</v>
      </c>
    </row>
    <row r="68" spans="1:10" ht="12.75" customHeight="1">
      <c r="A68" s="148" t="s">
        <v>3</v>
      </c>
      <c r="B68" s="187" t="s">
        <v>224</v>
      </c>
      <c r="C68" s="316" t="s">
        <v>223</v>
      </c>
      <c r="D68" s="316" t="s">
        <v>20</v>
      </c>
      <c r="E68" s="149">
        <v>1080</v>
      </c>
      <c r="F68" s="150">
        <v>700</v>
      </c>
      <c r="G68" s="182">
        <f t="shared" si="5"/>
        <v>756000</v>
      </c>
      <c r="H68" s="150">
        <v>1115568</v>
      </c>
      <c r="I68" s="151">
        <f aca="true" t="shared" si="6" ref="I68:I84">G68/H68</f>
        <v>0.6776816832322189</v>
      </c>
      <c r="J68" s="152" t="s">
        <v>407</v>
      </c>
    </row>
    <row r="69" spans="1:10" ht="12.75" customHeight="1">
      <c r="A69" s="148" t="s">
        <v>409</v>
      </c>
      <c r="B69" s="187" t="s">
        <v>224</v>
      </c>
      <c r="C69" s="316" t="s">
        <v>222</v>
      </c>
      <c r="D69" s="316" t="s">
        <v>19</v>
      </c>
      <c r="E69" s="149">
        <v>816</v>
      </c>
      <c r="F69" s="150">
        <v>600</v>
      </c>
      <c r="G69" s="150">
        <f t="shared" si="5"/>
        <v>489600</v>
      </c>
      <c r="H69" s="150">
        <v>1115568</v>
      </c>
      <c r="I69" s="180">
        <f t="shared" si="6"/>
        <v>0.4388795662837227</v>
      </c>
      <c r="J69" s="152" t="s">
        <v>407</v>
      </c>
    </row>
    <row r="70" spans="1:10" ht="12.75" customHeight="1">
      <c r="A70" s="148" t="s">
        <v>409</v>
      </c>
      <c r="B70" s="187" t="s">
        <v>224</v>
      </c>
      <c r="C70" s="316" t="s">
        <v>219</v>
      </c>
      <c r="D70" s="316" t="s">
        <v>18</v>
      </c>
      <c r="E70" s="149">
        <v>508</v>
      </c>
      <c r="F70" s="150">
        <v>900</v>
      </c>
      <c r="G70" s="182">
        <f t="shared" si="5"/>
        <v>457200</v>
      </c>
      <c r="H70" s="150">
        <v>1115568</v>
      </c>
      <c r="I70" s="151">
        <f t="shared" si="6"/>
        <v>0.4098360655737705</v>
      </c>
      <c r="J70" s="152" t="s">
        <v>407</v>
      </c>
    </row>
    <row r="71" spans="1:10" ht="12.75" customHeight="1">
      <c r="A71" s="148"/>
      <c r="B71" s="187" t="s">
        <v>224</v>
      </c>
      <c r="C71" s="316" t="s">
        <v>218</v>
      </c>
      <c r="D71" s="316" t="s">
        <v>92</v>
      </c>
      <c r="E71" s="149">
        <v>476</v>
      </c>
      <c r="F71" s="150">
        <v>750</v>
      </c>
      <c r="G71" s="182">
        <f t="shared" si="5"/>
        <v>357000</v>
      </c>
      <c r="H71" s="150">
        <v>1115568</v>
      </c>
      <c r="I71" s="151">
        <f t="shared" si="6"/>
        <v>0.3200163504152145</v>
      </c>
      <c r="J71" s="152" t="s">
        <v>407</v>
      </c>
    </row>
    <row r="72" spans="1:10" ht="12.75" customHeight="1">
      <c r="A72" s="167"/>
      <c r="B72" s="188" t="s">
        <v>365</v>
      </c>
      <c r="C72" s="332"/>
      <c r="D72" s="332"/>
      <c r="E72" s="159"/>
      <c r="F72" s="160"/>
      <c r="G72" s="189">
        <f>SUM(G66:G71)</f>
        <v>3975368</v>
      </c>
      <c r="H72" s="160">
        <f>SUM(H66:H71)</f>
        <v>6693408</v>
      </c>
      <c r="I72" s="161">
        <f t="shared" si="6"/>
        <v>0.5939228566374558</v>
      </c>
      <c r="J72" s="340" t="s">
        <v>381</v>
      </c>
    </row>
    <row r="73" spans="1:10" ht="12.75" customHeight="1">
      <c r="A73" s="148" t="s">
        <v>409</v>
      </c>
      <c r="B73" s="187" t="s">
        <v>228</v>
      </c>
      <c r="C73" s="316" t="s">
        <v>227</v>
      </c>
      <c r="D73" s="316" t="s">
        <v>17</v>
      </c>
      <c r="E73" s="155">
        <v>2551</v>
      </c>
      <c r="F73" s="153">
        <v>296</v>
      </c>
      <c r="G73" s="182">
        <f>E73*F73</f>
        <v>755096</v>
      </c>
      <c r="H73" s="150">
        <v>755096</v>
      </c>
      <c r="I73" s="168">
        <f t="shared" si="6"/>
        <v>1</v>
      </c>
      <c r="J73" s="152" t="s">
        <v>544</v>
      </c>
    </row>
    <row r="74" spans="1:10" ht="12.75" customHeight="1">
      <c r="A74" s="148"/>
      <c r="B74" s="187" t="s">
        <v>228</v>
      </c>
      <c r="C74" s="316" t="s">
        <v>226</v>
      </c>
      <c r="D74" s="316" t="s">
        <v>35</v>
      </c>
      <c r="E74" s="149">
        <v>2550</v>
      </c>
      <c r="F74" s="153">
        <v>296</v>
      </c>
      <c r="G74" s="182">
        <f>E74*F74</f>
        <v>754800</v>
      </c>
      <c r="H74" s="150">
        <v>755096</v>
      </c>
      <c r="I74" s="151">
        <f t="shared" si="6"/>
        <v>0.999607996863975</v>
      </c>
      <c r="J74" s="152" t="s">
        <v>544</v>
      </c>
    </row>
    <row r="75" spans="1:10" ht="12.75" customHeight="1">
      <c r="A75" s="148"/>
      <c r="B75" s="187" t="s">
        <v>228</v>
      </c>
      <c r="C75" s="316" t="s">
        <v>225</v>
      </c>
      <c r="D75" s="316" t="s">
        <v>17</v>
      </c>
      <c r="E75" s="149">
        <v>610</v>
      </c>
      <c r="F75" s="150">
        <v>200</v>
      </c>
      <c r="G75" s="182">
        <f>E75*F75</f>
        <v>122000</v>
      </c>
      <c r="H75" s="150">
        <v>755096</v>
      </c>
      <c r="I75" s="151">
        <f t="shared" si="6"/>
        <v>0.1615688601184485</v>
      </c>
      <c r="J75" s="152" t="s">
        <v>544</v>
      </c>
    </row>
    <row r="76" spans="1:10" ht="12.75" customHeight="1">
      <c r="A76" s="167"/>
      <c r="B76" s="188" t="s">
        <v>366</v>
      </c>
      <c r="C76" s="332"/>
      <c r="D76" s="332"/>
      <c r="E76" s="159"/>
      <c r="F76" s="160"/>
      <c r="G76" s="189">
        <f>SUM(G73:G75)</f>
        <v>1631896</v>
      </c>
      <c r="H76" s="160">
        <f>SUM(H73:H75)</f>
        <v>2265288</v>
      </c>
      <c r="I76" s="161">
        <f t="shared" si="6"/>
        <v>0.7203922856608078</v>
      </c>
      <c r="J76" s="340" t="s">
        <v>379</v>
      </c>
    </row>
    <row r="77" spans="1:10" ht="12.75" customHeight="1">
      <c r="A77" s="148" t="s">
        <v>409</v>
      </c>
      <c r="B77" s="187" t="s">
        <v>232</v>
      </c>
      <c r="C77" s="316" t="s">
        <v>231</v>
      </c>
      <c r="D77" s="316" t="s">
        <v>17</v>
      </c>
      <c r="E77" s="149">
        <v>1660</v>
      </c>
      <c r="F77" s="153">
        <v>524</v>
      </c>
      <c r="G77" s="182">
        <f>E77*F77</f>
        <v>869840</v>
      </c>
      <c r="H77" s="150">
        <v>871412</v>
      </c>
      <c r="I77" s="151">
        <f t="shared" si="6"/>
        <v>0.9981960312687913</v>
      </c>
      <c r="J77" s="152" t="s">
        <v>532</v>
      </c>
    </row>
    <row r="78" spans="1:10" ht="12.75" customHeight="1">
      <c r="A78" s="148" t="s">
        <v>409</v>
      </c>
      <c r="B78" s="187" t="s">
        <v>232</v>
      </c>
      <c r="C78" s="316" t="s">
        <v>230</v>
      </c>
      <c r="D78" s="316" t="s">
        <v>35</v>
      </c>
      <c r="E78" s="149">
        <v>1296</v>
      </c>
      <c r="F78" s="153">
        <v>524</v>
      </c>
      <c r="G78" s="182">
        <f>E78*F78</f>
        <v>679104</v>
      </c>
      <c r="H78" s="150">
        <v>871412</v>
      </c>
      <c r="I78" s="151">
        <f t="shared" si="6"/>
        <v>0.7793144918821407</v>
      </c>
      <c r="J78" s="152" t="s">
        <v>532</v>
      </c>
    </row>
    <row r="79" spans="1:10" ht="12.75" customHeight="1">
      <c r="A79" s="148"/>
      <c r="B79" s="187" t="s">
        <v>232</v>
      </c>
      <c r="C79" s="316" t="s">
        <v>229</v>
      </c>
      <c r="D79" s="316" t="s">
        <v>19</v>
      </c>
      <c r="E79" s="149">
        <v>1024</v>
      </c>
      <c r="F79" s="150">
        <v>262</v>
      </c>
      <c r="G79" s="182">
        <f>E79*F79</f>
        <v>268288</v>
      </c>
      <c r="H79" s="150">
        <v>871412</v>
      </c>
      <c r="I79" s="151">
        <f t="shared" si="6"/>
        <v>0.3078773301262778</v>
      </c>
      <c r="J79" s="152" t="s">
        <v>532</v>
      </c>
    </row>
    <row r="80" spans="1:10" ht="12.75" customHeight="1">
      <c r="A80" s="167"/>
      <c r="B80" s="188" t="s">
        <v>367</v>
      </c>
      <c r="C80" s="332"/>
      <c r="D80" s="332"/>
      <c r="E80" s="159"/>
      <c r="F80" s="160"/>
      <c r="G80" s="189">
        <f>SUM(G77:G79)</f>
        <v>1817232</v>
      </c>
      <c r="H80" s="160">
        <f>SUM(H77:H79)</f>
        <v>2614236</v>
      </c>
      <c r="I80" s="161">
        <f t="shared" si="6"/>
        <v>0.6951292844257366</v>
      </c>
      <c r="J80" s="340" t="s">
        <v>379</v>
      </c>
    </row>
    <row r="81" spans="1:10" ht="12.75" customHeight="1">
      <c r="A81" s="148"/>
      <c r="B81" s="187" t="s">
        <v>236</v>
      </c>
      <c r="C81" s="316" t="s">
        <v>235</v>
      </c>
      <c r="D81" s="316" t="s">
        <v>17</v>
      </c>
      <c r="E81" s="149">
        <v>1864</v>
      </c>
      <c r="F81" s="150">
        <v>400</v>
      </c>
      <c r="G81" s="182">
        <f>E81*F81</f>
        <v>745600</v>
      </c>
      <c r="H81" s="150">
        <v>831790</v>
      </c>
      <c r="I81" s="151">
        <f t="shared" si="6"/>
        <v>0.8963800959376765</v>
      </c>
      <c r="J81" s="152" t="s">
        <v>410</v>
      </c>
    </row>
    <row r="82" spans="1:10" ht="12.75" customHeight="1">
      <c r="A82" s="148"/>
      <c r="B82" s="187" t="s">
        <v>236</v>
      </c>
      <c r="C82" s="316" t="s">
        <v>234</v>
      </c>
      <c r="D82" s="316" t="s">
        <v>35</v>
      </c>
      <c r="E82" s="149">
        <v>1700</v>
      </c>
      <c r="F82" s="150">
        <v>400</v>
      </c>
      <c r="G82" s="182">
        <f>E82*F82</f>
        <v>680000</v>
      </c>
      <c r="H82" s="150">
        <v>831790</v>
      </c>
      <c r="I82" s="151">
        <f t="shared" si="6"/>
        <v>0.8175140359946621</v>
      </c>
      <c r="J82" s="152" t="s">
        <v>410</v>
      </c>
    </row>
    <row r="83" spans="1:10" ht="12.75" customHeight="1">
      <c r="A83" s="148" t="s">
        <v>409</v>
      </c>
      <c r="B83" s="187" t="s">
        <v>236</v>
      </c>
      <c r="C83" s="316" t="s">
        <v>233</v>
      </c>
      <c r="D83" s="316" t="s">
        <v>79</v>
      </c>
      <c r="E83" s="149">
        <v>1864</v>
      </c>
      <c r="F83" s="150">
        <v>300</v>
      </c>
      <c r="G83" s="182">
        <f>E83*F83</f>
        <v>559200</v>
      </c>
      <c r="H83" s="150">
        <v>831790</v>
      </c>
      <c r="I83" s="151">
        <f t="shared" si="6"/>
        <v>0.6722850719532575</v>
      </c>
      <c r="J83" s="152" t="s">
        <v>410</v>
      </c>
    </row>
    <row r="84" spans="1:10" ht="12.75" customHeight="1">
      <c r="A84" s="167"/>
      <c r="B84" s="188" t="s">
        <v>368</v>
      </c>
      <c r="C84" s="332"/>
      <c r="D84" s="332"/>
      <c r="E84" s="159"/>
      <c r="F84" s="160"/>
      <c r="G84" s="189">
        <f>SUM(G81:G83)</f>
        <v>1984800</v>
      </c>
      <c r="H84" s="160">
        <f>SUM(H81:H83)</f>
        <v>2495370</v>
      </c>
      <c r="I84" s="161">
        <f t="shared" si="6"/>
        <v>0.7953930679618654</v>
      </c>
      <c r="J84" s="340" t="s">
        <v>379</v>
      </c>
    </row>
    <row r="85" spans="1:10" ht="12.75" customHeight="1">
      <c r="A85" s="148"/>
      <c r="B85" s="187" t="s">
        <v>9</v>
      </c>
      <c r="C85" s="316" t="s">
        <v>12</v>
      </c>
      <c r="D85" s="316" t="s">
        <v>17</v>
      </c>
      <c r="E85" s="302" t="s">
        <v>551</v>
      </c>
      <c r="F85" s="303" t="s">
        <v>551</v>
      </c>
      <c r="G85" s="304" t="s">
        <v>551</v>
      </c>
      <c r="H85" s="150">
        <v>955632</v>
      </c>
      <c r="I85" s="305" t="s">
        <v>551</v>
      </c>
      <c r="J85" s="152" t="s">
        <v>241</v>
      </c>
    </row>
    <row r="86" spans="1:10" ht="12.75" customHeight="1">
      <c r="A86" s="148"/>
      <c r="B86" s="187" t="s">
        <v>9</v>
      </c>
      <c r="C86" s="316" t="s">
        <v>14</v>
      </c>
      <c r="D86" s="316" t="s">
        <v>17</v>
      </c>
      <c r="E86" s="155">
        <v>1389</v>
      </c>
      <c r="F86" s="153">
        <v>688</v>
      </c>
      <c r="G86" s="182">
        <f aca="true" t="shared" si="7" ref="G86:G91">E86*F86</f>
        <v>955632</v>
      </c>
      <c r="H86" s="150">
        <v>955632</v>
      </c>
      <c r="I86" s="168">
        <f aca="true" t="shared" si="8" ref="I86:I108">G86/H86</f>
        <v>1</v>
      </c>
      <c r="J86" s="152" t="s">
        <v>490</v>
      </c>
    </row>
    <row r="87" spans="1:10" ht="12.75" customHeight="1">
      <c r="A87" s="148"/>
      <c r="B87" s="187" t="s">
        <v>9</v>
      </c>
      <c r="C87" s="316" t="s">
        <v>15</v>
      </c>
      <c r="D87" s="316" t="s">
        <v>20</v>
      </c>
      <c r="E87" s="149">
        <v>1388</v>
      </c>
      <c r="F87" s="150">
        <v>600</v>
      </c>
      <c r="G87" s="182">
        <f t="shared" si="7"/>
        <v>832800</v>
      </c>
      <c r="H87" s="150">
        <v>955632</v>
      </c>
      <c r="I87" s="151">
        <f t="shared" si="8"/>
        <v>0.8714651665076096</v>
      </c>
      <c r="J87" s="152" t="s">
        <v>490</v>
      </c>
    </row>
    <row r="88" spans="1:10" ht="12.75" customHeight="1">
      <c r="A88" s="148" t="s">
        <v>409</v>
      </c>
      <c r="B88" s="187" t="s">
        <v>9</v>
      </c>
      <c r="C88" s="316" t="s">
        <v>10</v>
      </c>
      <c r="D88" s="316" t="s">
        <v>17</v>
      </c>
      <c r="E88" s="149">
        <v>1250</v>
      </c>
      <c r="F88" s="150">
        <v>620</v>
      </c>
      <c r="G88" s="182">
        <f t="shared" si="7"/>
        <v>775000</v>
      </c>
      <c r="H88" s="150">
        <v>955632</v>
      </c>
      <c r="I88" s="151">
        <f t="shared" si="8"/>
        <v>0.8109816330972592</v>
      </c>
      <c r="J88" s="152" t="s">
        <v>490</v>
      </c>
    </row>
    <row r="89" spans="1:10" ht="12.75" customHeight="1">
      <c r="A89" s="148" t="s">
        <v>409</v>
      </c>
      <c r="B89" s="187" t="s">
        <v>9</v>
      </c>
      <c r="C89" s="316" t="s">
        <v>11</v>
      </c>
      <c r="D89" s="316" t="s">
        <v>18</v>
      </c>
      <c r="E89" s="165">
        <v>971.6</v>
      </c>
      <c r="F89" s="166">
        <v>500</v>
      </c>
      <c r="G89" s="182">
        <f t="shared" si="7"/>
        <v>485800</v>
      </c>
      <c r="H89" s="150">
        <v>955632</v>
      </c>
      <c r="I89" s="151">
        <f t="shared" si="8"/>
        <v>0.5083546804627723</v>
      </c>
      <c r="J89" s="152" t="s">
        <v>490</v>
      </c>
    </row>
    <row r="90" spans="1:10" ht="12.75" customHeight="1">
      <c r="A90" s="148"/>
      <c r="B90" s="187" t="s">
        <v>9</v>
      </c>
      <c r="C90" s="316" t="s">
        <v>13</v>
      </c>
      <c r="D90" s="316" t="s">
        <v>19</v>
      </c>
      <c r="E90" s="149">
        <v>964</v>
      </c>
      <c r="F90" s="150">
        <v>500</v>
      </c>
      <c r="G90" s="182">
        <f t="shared" si="7"/>
        <v>482000</v>
      </c>
      <c r="H90" s="150">
        <v>955632</v>
      </c>
      <c r="I90" s="151">
        <f t="shared" si="8"/>
        <v>0.5043782543908115</v>
      </c>
      <c r="J90" s="152" t="s">
        <v>490</v>
      </c>
    </row>
    <row r="91" spans="1:10" ht="12.75" customHeight="1">
      <c r="A91" s="148" t="s">
        <v>409</v>
      </c>
      <c r="B91" s="187" t="s">
        <v>9</v>
      </c>
      <c r="C91" s="316" t="s">
        <v>16</v>
      </c>
      <c r="D91" s="316" t="s">
        <v>21</v>
      </c>
      <c r="E91" s="149">
        <v>178</v>
      </c>
      <c r="F91" s="150">
        <v>500</v>
      </c>
      <c r="G91" s="182">
        <f t="shared" si="7"/>
        <v>89000</v>
      </c>
      <c r="H91" s="150">
        <v>955632</v>
      </c>
      <c r="I91" s="151">
        <f t="shared" si="8"/>
        <v>0.09313208431697557</v>
      </c>
      <c r="J91" s="152" t="s">
        <v>490</v>
      </c>
    </row>
    <row r="92" spans="1:10" ht="12.75" customHeight="1">
      <c r="A92" s="167"/>
      <c r="B92" s="343" t="s">
        <v>369</v>
      </c>
      <c r="C92" s="332"/>
      <c r="D92" s="332"/>
      <c r="E92" s="159"/>
      <c r="F92" s="160"/>
      <c r="G92" s="189">
        <f>SUM(G86:G91)</f>
        <v>3620232</v>
      </c>
      <c r="H92" s="160">
        <f>SUM(H86:H91)</f>
        <v>5733792</v>
      </c>
      <c r="I92" s="161">
        <f t="shared" si="8"/>
        <v>0.631385303129238</v>
      </c>
      <c r="J92" s="340" t="s">
        <v>381</v>
      </c>
    </row>
    <row r="93" spans="1:10" ht="12.75" customHeight="1">
      <c r="A93" s="148"/>
      <c r="B93" s="190" t="s">
        <v>23</v>
      </c>
      <c r="C93" s="316" t="s">
        <v>24</v>
      </c>
      <c r="D93" s="316" t="s">
        <v>17</v>
      </c>
      <c r="E93" s="149">
        <v>783</v>
      </c>
      <c r="F93" s="150">
        <v>1250</v>
      </c>
      <c r="G93" s="182">
        <f aca="true" t="shared" si="9" ref="G93:G103">E93*F93</f>
        <v>978750</v>
      </c>
      <c r="H93" s="150">
        <v>1125668</v>
      </c>
      <c r="I93" s="151">
        <f t="shared" si="8"/>
        <v>0.8694837198889903</v>
      </c>
      <c r="J93" s="152" t="s">
        <v>506</v>
      </c>
    </row>
    <row r="94" spans="1:10" ht="12.75" customHeight="1">
      <c r="A94" s="148" t="s">
        <v>409</v>
      </c>
      <c r="B94" s="190" t="s">
        <v>23</v>
      </c>
      <c r="C94" s="316" t="s">
        <v>38</v>
      </c>
      <c r="D94" s="316" t="s">
        <v>20</v>
      </c>
      <c r="E94" s="149">
        <v>810</v>
      </c>
      <c r="F94" s="150">
        <v>1200</v>
      </c>
      <c r="G94" s="182">
        <f t="shared" si="9"/>
        <v>972000</v>
      </c>
      <c r="H94" s="150">
        <v>1125668</v>
      </c>
      <c r="I94" s="151">
        <f t="shared" si="8"/>
        <v>0.86348728044148</v>
      </c>
      <c r="J94" s="152" t="s">
        <v>506</v>
      </c>
    </row>
    <row r="95" spans="1:10" ht="12.75" customHeight="1">
      <c r="A95" s="344"/>
      <c r="B95" s="195" t="s">
        <v>23</v>
      </c>
      <c r="C95" s="316" t="s">
        <v>26</v>
      </c>
      <c r="D95" s="316" t="s">
        <v>17</v>
      </c>
      <c r="E95" s="149">
        <v>736</v>
      </c>
      <c r="F95" s="150">
        <v>1300</v>
      </c>
      <c r="G95" s="182">
        <f t="shared" si="9"/>
        <v>956800</v>
      </c>
      <c r="H95" s="150">
        <v>1125668</v>
      </c>
      <c r="I95" s="151">
        <f t="shared" si="8"/>
        <v>0.8499841871670866</v>
      </c>
      <c r="J95" s="152" t="s">
        <v>506</v>
      </c>
    </row>
    <row r="96" spans="1:10" ht="12.75" customHeight="1">
      <c r="A96" s="344"/>
      <c r="B96" s="195" t="s">
        <v>23</v>
      </c>
      <c r="C96" s="316" t="s">
        <v>27</v>
      </c>
      <c r="D96" s="316" t="s">
        <v>33</v>
      </c>
      <c r="E96" s="155">
        <v>811</v>
      </c>
      <c r="F96" s="150">
        <v>1000</v>
      </c>
      <c r="G96" s="182">
        <f t="shared" si="9"/>
        <v>811000</v>
      </c>
      <c r="H96" s="150">
        <v>1125668</v>
      </c>
      <c r="I96" s="151">
        <f t="shared" si="8"/>
        <v>0.7204610951008645</v>
      </c>
      <c r="J96" s="152" t="s">
        <v>506</v>
      </c>
    </row>
    <row r="97" spans="1:10" ht="12.75" customHeight="1">
      <c r="A97" s="344" t="s">
        <v>409</v>
      </c>
      <c r="B97" s="195" t="s">
        <v>23</v>
      </c>
      <c r="C97" s="316" t="s">
        <v>31</v>
      </c>
      <c r="D97" s="316" t="s">
        <v>35</v>
      </c>
      <c r="E97" s="185">
        <v>811</v>
      </c>
      <c r="F97" s="166">
        <v>1000</v>
      </c>
      <c r="G97" s="182">
        <f t="shared" si="9"/>
        <v>811000</v>
      </c>
      <c r="H97" s="150">
        <v>1125668</v>
      </c>
      <c r="I97" s="151">
        <f t="shared" si="8"/>
        <v>0.7204610951008645</v>
      </c>
      <c r="J97" s="152" t="s">
        <v>506</v>
      </c>
    </row>
    <row r="98" spans="1:10" ht="12.75" customHeight="1">
      <c r="A98" s="344" t="s">
        <v>409</v>
      </c>
      <c r="B98" s="195" t="s">
        <v>23</v>
      </c>
      <c r="C98" s="316" t="s">
        <v>30</v>
      </c>
      <c r="D98" s="316" t="s">
        <v>17</v>
      </c>
      <c r="E98" s="149">
        <v>810</v>
      </c>
      <c r="F98" s="150">
        <v>1000</v>
      </c>
      <c r="G98" s="182">
        <f t="shared" si="9"/>
        <v>810000</v>
      </c>
      <c r="H98" s="150">
        <v>1125668</v>
      </c>
      <c r="I98" s="151">
        <f t="shared" si="8"/>
        <v>0.7195727337012334</v>
      </c>
      <c r="J98" s="152" t="s">
        <v>506</v>
      </c>
    </row>
    <row r="99" spans="1:10" ht="12.75" customHeight="1">
      <c r="A99" s="344" t="s">
        <v>409</v>
      </c>
      <c r="B99" s="195" t="s">
        <v>23</v>
      </c>
      <c r="C99" s="316" t="s">
        <v>28</v>
      </c>
      <c r="D99" s="316" t="s">
        <v>18</v>
      </c>
      <c r="E99" s="163">
        <v>715.74545</v>
      </c>
      <c r="F99" s="150">
        <v>1100</v>
      </c>
      <c r="G99" s="182">
        <f t="shared" si="9"/>
        <v>787319.995</v>
      </c>
      <c r="H99" s="150">
        <v>1125668</v>
      </c>
      <c r="I99" s="151">
        <f t="shared" si="8"/>
        <v>0.6994246927157919</v>
      </c>
      <c r="J99" s="152" t="s">
        <v>506</v>
      </c>
    </row>
    <row r="100" spans="1:10" ht="12.75" customHeight="1">
      <c r="A100" s="344" t="s">
        <v>409</v>
      </c>
      <c r="B100" s="195" t="s">
        <v>23</v>
      </c>
      <c r="C100" s="316" t="s">
        <v>552</v>
      </c>
      <c r="D100" s="316" t="s">
        <v>18</v>
      </c>
      <c r="E100" s="163">
        <v>715.74545</v>
      </c>
      <c r="F100" s="150">
        <v>1100</v>
      </c>
      <c r="G100" s="182">
        <f t="shared" si="9"/>
        <v>787319.995</v>
      </c>
      <c r="H100" s="150">
        <v>1125668</v>
      </c>
      <c r="I100" s="151">
        <f t="shared" si="8"/>
        <v>0.6994246927157919</v>
      </c>
      <c r="J100" s="152" t="s">
        <v>506</v>
      </c>
    </row>
    <row r="101" spans="1:10" ht="12.75" customHeight="1">
      <c r="A101" s="344"/>
      <c r="B101" s="195" t="s">
        <v>23</v>
      </c>
      <c r="C101" s="316" t="s">
        <v>32</v>
      </c>
      <c r="D101" s="316" t="s">
        <v>17</v>
      </c>
      <c r="E101" s="149">
        <v>600</v>
      </c>
      <c r="F101" s="150">
        <v>800</v>
      </c>
      <c r="G101" s="182">
        <f t="shared" si="9"/>
        <v>480000</v>
      </c>
      <c r="H101" s="150">
        <v>1125668</v>
      </c>
      <c r="I101" s="151">
        <f t="shared" si="8"/>
        <v>0.42641347182295314</v>
      </c>
      <c r="J101" s="152" t="s">
        <v>506</v>
      </c>
    </row>
    <row r="102" spans="1:10" ht="12.75" customHeight="1">
      <c r="A102" s="344" t="s">
        <v>409</v>
      </c>
      <c r="B102" s="195" t="s">
        <v>23</v>
      </c>
      <c r="C102" s="316" t="s">
        <v>29</v>
      </c>
      <c r="D102" s="316" t="s">
        <v>34</v>
      </c>
      <c r="E102" s="149">
        <v>558</v>
      </c>
      <c r="F102" s="150">
        <v>790</v>
      </c>
      <c r="G102" s="182">
        <f t="shared" si="9"/>
        <v>440820</v>
      </c>
      <c r="H102" s="150">
        <v>1125668</v>
      </c>
      <c r="I102" s="151">
        <f t="shared" si="8"/>
        <v>0.3916074721854046</v>
      </c>
      <c r="J102" s="152" t="s">
        <v>506</v>
      </c>
    </row>
    <row r="103" spans="1:10" ht="12.75" customHeight="1">
      <c r="A103" s="344" t="s">
        <v>409</v>
      </c>
      <c r="B103" s="195" t="s">
        <v>23</v>
      </c>
      <c r="C103" s="316" t="s">
        <v>25</v>
      </c>
      <c r="D103" s="316" t="s">
        <v>21</v>
      </c>
      <c r="E103" s="165">
        <v>329</v>
      </c>
      <c r="F103" s="166">
        <v>900</v>
      </c>
      <c r="G103" s="182">
        <f t="shared" si="9"/>
        <v>296100</v>
      </c>
      <c r="H103" s="150">
        <v>1125668</v>
      </c>
      <c r="I103" s="151">
        <f t="shared" si="8"/>
        <v>0.26304381043078423</v>
      </c>
      <c r="J103" s="152" t="s">
        <v>506</v>
      </c>
    </row>
    <row r="104" spans="1:10" ht="12.75" customHeight="1">
      <c r="A104" s="345"/>
      <c r="B104" s="346" t="s">
        <v>370</v>
      </c>
      <c r="C104" s="332"/>
      <c r="D104" s="332"/>
      <c r="E104" s="347"/>
      <c r="F104" s="348"/>
      <c r="G104" s="189">
        <f>SUM(G93:G103)</f>
        <v>8131109.99</v>
      </c>
      <c r="H104" s="160">
        <f>SUM(H93:H103)</f>
        <v>12382348</v>
      </c>
      <c r="I104" s="161">
        <f t="shared" si="8"/>
        <v>0.6566694773882951</v>
      </c>
      <c r="J104" s="340" t="s">
        <v>383</v>
      </c>
    </row>
    <row r="105" spans="1:10" ht="12.75" customHeight="1">
      <c r="A105" s="344" t="s">
        <v>409</v>
      </c>
      <c r="B105" s="195" t="s">
        <v>50</v>
      </c>
      <c r="C105" s="316" t="s">
        <v>47</v>
      </c>
      <c r="D105" s="316" t="s">
        <v>35</v>
      </c>
      <c r="E105" s="149">
        <v>1836</v>
      </c>
      <c r="F105" s="153">
        <v>410</v>
      </c>
      <c r="G105" s="182">
        <f>E105*F105</f>
        <v>752760</v>
      </c>
      <c r="H105" s="150">
        <v>813440</v>
      </c>
      <c r="I105" s="151">
        <f t="shared" si="8"/>
        <v>0.9254032258064516</v>
      </c>
      <c r="J105" s="152" t="s">
        <v>472</v>
      </c>
    </row>
    <row r="106" spans="1:10" ht="12.75" customHeight="1">
      <c r="A106" s="344"/>
      <c r="B106" s="195" t="s">
        <v>50</v>
      </c>
      <c r="C106" s="316" t="s">
        <v>48</v>
      </c>
      <c r="D106" s="316" t="s">
        <v>19</v>
      </c>
      <c r="E106" s="149">
        <v>1783</v>
      </c>
      <c r="F106" s="150">
        <v>260</v>
      </c>
      <c r="G106" s="182">
        <f>E106*F106</f>
        <v>463580</v>
      </c>
      <c r="H106" s="150">
        <v>813440</v>
      </c>
      <c r="I106" s="151">
        <f t="shared" si="8"/>
        <v>0.5699006687647522</v>
      </c>
      <c r="J106" s="152" t="s">
        <v>472</v>
      </c>
    </row>
    <row r="107" spans="1:10" ht="12.75" customHeight="1">
      <c r="A107" s="344" t="s">
        <v>409</v>
      </c>
      <c r="B107" s="195" t="s">
        <v>50</v>
      </c>
      <c r="C107" s="316" t="s">
        <v>49</v>
      </c>
      <c r="D107" s="316" t="s">
        <v>21</v>
      </c>
      <c r="E107" s="149">
        <v>712</v>
      </c>
      <c r="F107" s="150">
        <v>246</v>
      </c>
      <c r="G107" s="182">
        <f>E107*F107</f>
        <v>175152</v>
      </c>
      <c r="H107" s="150">
        <v>813440</v>
      </c>
      <c r="I107" s="151">
        <f t="shared" si="8"/>
        <v>0.2153225806451613</v>
      </c>
      <c r="J107" s="152" t="s">
        <v>472</v>
      </c>
    </row>
    <row r="108" spans="1:10" ht="12.75" customHeight="1">
      <c r="A108" s="345"/>
      <c r="B108" s="346" t="s">
        <v>371</v>
      </c>
      <c r="C108" s="332"/>
      <c r="D108" s="332"/>
      <c r="E108" s="159"/>
      <c r="F108" s="160"/>
      <c r="G108" s="189">
        <f>SUM(G105:G107)</f>
        <v>1391492</v>
      </c>
      <c r="H108" s="160">
        <f>SUM(H105:H107)</f>
        <v>2440320</v>
      </c>
      <c r="I108" s="161">
        <f t="shared" si="8"/>
        <v>0.5702088250721217</v>
      </c>
      <c r="J108" s="340" t="s">
        <v>379</v>
      </c>
    </row>
    <row r="109" spans="1:10" ht="12.75" customHeight="1">
      <c r="A109" s="344"/>
      <c r="B109" s="195" t="s">
        <v>60</v>
      </c>
      <c r="C109" s="316" t="s">
        <v>59</v>
      </c>
      <c r="D109" s="316" t="s">
        <v>17</v>
      </c>
      <c r="E109" s="302" t="s">
        <v>551</v>
      </c>
      <c r="F109" s="303" t="s">
        <v>551</v>
      </c>
      <c r="G109" s="304" t="s">
        <v>551</v>
      </c>
      <c r="H109" s="150">
        <v>804942</v>
      </c>
      <c r="I109" s="305" t="s">
        <v>551</v>
      </c>
      <c r="J109" s="152" t="s">
        <v>241</v>
      </c>
    </row>
    <row r="110" spans="1:10" ht="12.75" customHeight="1">
      <c r="A110" s="344" t="s">
        <v>409</v>
      </c>
      <c r="B110" s="195" t="s">
        <v>60</v>
      </c>
      <c r="C110" s="316" t="s">
        <v>58</v>
      </c>
      <c r="D110" s="316" t="s">
        <v>35</v>
      </c>
      <c r="E110" s="165">
        <v>1629</v>
      </c>
      <c r="F110" s="184">
        <v>394</v>
      </c>
      <c r="G110" s="182">
        <f>E110*F110</f>
        <v>641826</v>
      </c>
      <c r="H110" s="150">
        <v>804942</v>
      </c>
      <c r="I110" s="151">
        <f aca="true" t="shared" si="10" ref="I110:I143">G110/H110</f>
        <v>0.7973568281938326</v>
      </c>
      <c r="J110" s="152" t="s">
        <v>508</v>
      </c>
    </row>
    <row r="111" spans="1:10" ht="12.75" customHeight="1">
      <c r="A111" s="190" t="s">
        <v>409</v>
      </c>
      <c r="B111" s="290" t="s">
        <v>60</v>
      </c>
      <c r="C111" s="325" t="s">
        <v>57</v>
      </c>
      <c r="D111" s="316" t="s">
        <v>21</v>
      </c>
      <c r="E111" s="149">
        <v>1255</v>
      </c>
      <c r="F111" s="150">
        <v>250</v>
      </c>
      <c r="G111" s="182">
        <f>E111*F111</f>
        <v>313750</v>
      </c>
      <c r="H111" s="150">
        <v>804942</v>
      </c>
      <c r="I111" s="151">
        <f t="shared" si="10"/>
        <v>0.38977963629677664</v>
      </c>
      <c r="J111" s="152" t="s">
        <v>508</v>
      </c>
    </row>
    <row r="112" spans="1:10" ht="12.75" customHeight="1">
      <c r="A112" s="195"/>
      <c r="B112" s="195" t="s">
        <v>60</v>
      </c>
      <c r="C112" s="316" t="s">
        <v>56</v>
      </c>
      <c r="D112" s="316" t="s">
        <v>17</v>
      </c>
      <c r="E112" s="149">
        <v>1015.2</v>
      </c>
      <c r="F112" s="150">
        <v>250</v>
      </c>
      <c r="G112" s="182">
        <f>E112*F112</f>
        <v>253800</v>
      </c>
      <c r="H112" s="150">
        <v>804942</v>
      </c>
      <c r="I112" s="151">
        <f t="shared" si="10"/>
        <v>0.3153022205326595</v>
      </c>
      <c r="J112" s="152" t="s">
        <v>419</v>
      </c>
    </row>
    <row r="113" spans="1:10" ht="12.75" customHeight="1">
      <c r="A113" s="346"/>
      <c r="B113" s="346" t="s">
        <v>372</v>
      </c>
      <c r="C113" s="332"/>
      <c r="D113" s="332"/>
      <c r="E113" s="159"/>
      <c r="F113" s="160"/>
      <c r="G113" s="189">
        <f>SUM(G110:G112)</f>
        <v>1209376</v>
      </c>
      <c r="H113" s="160">
        <f>SUM(H110:H112)</f>
        <v>2414826</v>
      </c>
      <c r="I113" s="161">
        <f t="shared" si="10"/>
        <v>0.5008128950077563</v>
      </c>
      <c r="J113" s="340" t="s">
        <v>379</v>
      </c>
    </row>
    <row r="114" spans="1:10" ht="12.75" customHeight="1">
      <c r="A114" s="148"/>
      <c r="B114" s="187" t="s">
        <v>77</v>
      </c>
      <c r="C114" s="316" t="s">
        <v>72</v>
      </c>
      <c r="D114" s="316" t="s">
        <v>17</v>
      </c>
      <c r="E114" s="155">
        <v>1345</v>
      </c>
      <c r="F114" s="153">
        <v>724</v>
      </c>
      <c r="G114" s="182">
        <f aca="true" t="shared" si="11" ref="G114:G119">E114*F114</f>
        <v>973780</v>
      </c>
      <c r="H114" s="150">
        <v>973780</v>
      </c>
      <c r="I114" s="168">
        <f t="shared" si="10"/>
        <v>1</v>
      </c>
      <c r="J114" s="152" t="s">
        <v>578</v>
      </c>
    </row>
    <row r="115" spans="1:10" ht="12.75" customHeight="1">
      <c r="A115" s="148"/>
      <c r="B115" s="187" t="s">
        <v>77</v>
      </c>
      <c r="C115" s="316" t="s">
        <v>74</v>
      </c>
      <c r="D115" s="316" t="s">
        <v>17</v>
      </c>
      <c r="E115" s="155">
        <v>1345</v>
      </c>
      <c r="F115" s="153">
        <v>724</v>
      </c>
      <c r="G115" s="182">
        <f t="shared" si="11"/>
        <v>973780</v>
      </c>
      <c r="H115" s="150">
        <v>973780</v>
      </c>
      <c r="I115" s="168">
        <f t="shared" si="10"/>
        <v>1</v>
      </c>
      <c r="J115" s="152" t="s">
        <v>578</v>
      </c>
    </row>
    <row r="116" spans="1:10" ht="12.75" customHeight="1">
      <c r="A116" s="148" t="s">
        <v>421</v>
      </c>
      <c r="B116" s="187" t="s">
        <v>77</v>
      </c>
      <c r="C116" s="316" t="s">
        <v>76</v>
      </c>
      <c r="D116" s="316" t="s">
        <v>20</v>
      </c>
      <c r="E116" s="155">
        <v>1345</v>
      </c>
      <c r="F116" s="153">
        <v>724</v>
      </c>
      <c r="G116" s="182">
        <f t="shared" si="11"/>
        <v>973780</v>
      </c>
      <c r="H116" s="150">
        <v>973780</v>
      </c>
      <c r="I116" s="168">
        <f t="shared" si="10"/>
        <v>1</v>
      </c>
      <c r="J116" s="152" t="s">
        <v>578</v>
      </c>
    </row>
    <row r="117" spans="1:10" ht="12.75" customHeight="1">
      <c r="A117" s="148" t="s">
        <v>421</v>
      </c>
      <c r="B117" s="187" t="s">
        <v>77</v>
      </c>
      <c r="C117" s="316" t="s">
        <v>71</v>
      </c>
      <c r="D117" s="316" t="s">
        <v>18</v>
      </c>
      <c r="E117" s="149">
        <v>972</v>
      </c>
      <c r="F117" s="150">
        <v>700</v>
      </c>
      <c r="G117" s="182">
        <f t="shared" si="11"/>
        <v>680400</v>
      </c>
      <c r="H117" s="150">
        <v>973780</v>
      </c>
      <c r="I117" s="151">
        <f t="shared" si="10"/>
        <v>0.6987204502043582</v>
      </c>
      <c r="J117" s="152" t="s">
        <v>578</v>
      </c>
    </row>
    <row r="118" spans="1:10" ht="12.75" customHeight="1">
      <c r="A118" s="148"/>
      <c r="B118" s="190" t="s">
        <v>77</v>
      </c>
      <c r="C118" s="316" t="s">
        <v>73</v>
      </c>
      <c r="D118" s="316" t="s">
        <v>19</v>
      </c>
      <c r="E118" s="149">
        <v>1186</v>
      </c>
      <c r="F118" s="150">
        <v>400</v>
      </c>
      <c r="G118" s="182">
        <f t="shared" si="11"/>
        <v>474400</v>
      </c>
      <c r="H118" s="150">
        <v>973780</v>
      </c>
      <c r="I118" s="151">
        <f t="shared" si="10"/>
        <v>0.48717369426359136</v>
      </c>
      <c r="J118" s="152" t="s">
        <v>578</v>
      </c>
    </row>
    <row r="119" spans="1:10" ht="12.75" customHeight="1">
      <c r="A119" s="148" t="s">
        <v>421</v>
      </c>
      <c r="B119" s="190" t="s">
        <v>77</v>
      </c>
      <c r="C119" s="316" t="s">
        <v>75</v>
      </c>
      <c r="D119" s="316" t="s">
        <v>21</v>
      </c>
      <c r="E119" s="149">
        <v>551</v>
      </c>
      <c r="F119" s="150">
        <v>600</v>
      </c>
      <c r="G119" s="182">
        <f t="shared" si="11"/>
        <v>330600</v>
      </c>
      <c r="H119" s="150">
        <v>973780</v>
      </c>
      <c r="I119" s="151">
        <f t="shared" si="10"/>
        <v>0.3395017355049395</v>
      </c>
      <c r="J119" s="152" t="s">
        <v>578</v>
      </c>
    </row>
    <row r="120" spans="1:10" ht="12.75" customHeight="1">
      <c r="A120" s="167"/>
      <c r="B120" s="343" t="s">
        <v>373</v>
      </c>
      <c r="C120" s="332"/>
      <c r="D120" s="332"/>
      <c r="E120" s="159"/>
      <c r="F120" s="160"/>
      <c r="G120" s="189">
        <f>SUM(G114:G119)</f>
        <v>4406740</v>
      </c>
      <c r="H120" s="160">
        <f>SUM(H114:H119)</f>
        <v>5842680</v>
      </c>
      <c r="I120" s="161">
        <f t="shared" si="10"/>
        <v>0.7542326466621482</v>
      </c>
      <c r="J120" s="340" t="s">
        <v>381</v>
      </c>
    </row>
    <row r="121" spans="1:10" ht="12.75" customHeight="1">
      <c r="A121" s="148"/>
      <c r="B121" s="190" t="s">
        <v>89</v>
      </c>
      <c r="C121" s="316" t="s">
        <v>87</v>
      </c>
      <c r="D121" s="316" t="s">
        <v>20</v>
      </c>
      <c r="E121" s="155">
        <v>1718</v>
      </c>
      <c r="F121" s="153">
        <v>500</v>
      </c>
      <c r="G121" s="182">
        <f>E121*F121</f>
        <v>859000</v>
      </c>
      <c r="H121" s="150">
        <v>859000</v>
      </c>
      <c r="I121" s="168">
        <f t="shared" si="10"/>
        <v>1</v>
      </c>
      <c r="J121" s="152" t="s">
        <v>587</v>
      </c>
    </row>
    <row r="122" spans="1:10" ht="12.75" customHeight="1">
      <c r="A122" s="148" t="s">
        <v>421</v>
      </c>
      <c r="B122" s="190" t="s">
        <v>89</v>
      </c>
      <c r="C122" s="316" t="s">
        <v>88</v>
      </c>
      <c r="D122" s="316" t="s">
        <v>17</v>
      </c>
      <c r="E122" s="155">
        <v>1718</v>
      </c>
      <c r="F122" s="153">
        <v>500</v>
      </c>
      <c r="G122" s="182">
        <f>E122*F122</f>
        <v>859000</v>
      </c>
      <c r="H122" s="150">
        <v>859000</v>
      </c>
      <c r="I122" s="168">
        <f t="shared" si="10"/>
        <v>1</v>
      </c>
      <c r="J122" s="152" t="s">
        <v>587</v>
      </c>
    </row>
    <row r="123" spans="1:10" ht="12.75" customHeight="1">
      <c r="A123" s="148"/>
      <c r="B123" s="190" t="s">
        <v>89</v>
      </c>
      <c r="C123" s="316" t="s">
        <v>85</v>
      </c>
      <c r="D123" s="316" t="s">
        <v>17</v>
      </c>
      <c r="E123" s="149">
        <v>1512</v>
      </c>
      <c r="F123" s="150">
        <v>500</v>
      </c>
      <c r="G123" s="182">
        <f>E123*F123</f>
        <v>756000</v>
      </c>
      <c r="H123" s="150">
        <v>859000</v>
      </c>
      <c r="I123" s="151">
        <f t="shared" si="10"/>
        <v>0.880093131548312</v>
      </c>
      <c r="J123" s="152" t="s">
        <v>587</v>
      </c>
    </row>
    <row r="124" spans="1:10" ht="12.75" customHeight="1">
      <c r="A124" s="148" t="s">
        <v>421</v>
      </c>
      <c r="B124" s="190" t="s">
        <v>89</v>
      </c>
      <c r="C124" s="316" t="s">
        <v>86</v>
      </c>
      <c r="D124" s="316" t="s">
        <v>35</v>
      </c>
      <c r="E124" s="155">
        <v>1718</v>
      </c>
      <c r="F124" s="150">
        <v>400</v>
      </c>
      <c r="G124" s="182">
        <f>E124*F124</f>
        <v>687200</v>
      </c>
      <c r="H124" s="150">
        <v>859000</v>
      </c>
      <c r="I124" s="151">
        <f t="shared" si="10"/>
        <v>0.8</v>
      </c>
      <c r="J124" s="152" t="s">
        <v>587</v>
      </c>
    </row>
    <row r="125" spans="1:10" ht="12.75" customHeight="1">
      <c r="A125" s="167"/>
      <c r="B125" s="343" t="s">
        <v>374</v>
      </c>
      <c r="C125" s="332"/>
      <c r="D125" s="332"/>
      <c r="E125" s="159"/>
      <c r="F125" s="160"/>
      <c r="G125" s="189">
        <f>SUM(G121:G124)</f>
        <v>3161200</v>
      </c>
      <c r="H125" s="160">
        <f>SUM(H121:H124)</f>
        <v>3436000</v>
      </c>
      <c r="I125" s="161">
        <f t="shared" si="10"/>
        <v>0.920023282887078</v>
      </c>
      <c r="J125" s="340" t="s">
        <v>380</v>
      </c>
    </row>
    <row r="126" spans="1:10" ht="12.75" customHeight="1">
      <c r="A126" s="148" t="s">
        <v>421</v>
      </c>
      <c r="B126" s="190" t="s">
        <v>97</v>
      </c>
      <c r="C126" s="316" t="s">
        <v>96</v>
      </c>
      <c r="D126" s="316" t="s">
        <v>92</v>
      </c>
      <c r="E126" s="149">
        <v>1800</v>
      </c>
      <c r="F126" s="150">
        <v>400</v>
      </c>
      <c r="G126" s="182">
        <f>E126*F126</f>
        <v>720000</v>
      </c>
      <c r="H126" s="150">
        <v>838580</v>
      </c>
      <c r="I126" s="151">
        <f t="shared" si="10"/>
        <v>0.8585942903479692</v>
      </c>
      <c r="J126" s="152" t="s">
        <v>589</v>
      </c>
    </row>
    <row r="127" spans="1:10" ht="12.75" customHeight="1">
      <c r="A127" s="187" t="s">
        <v>421</v>
      </c>
      <c r="B127" s="190" t="s">
        <v>97</v>
      </c>
      <c r="C127" s="325" t="s">
        <v>94</v>
      </c>
      <c r="D127" s="316" t="s">
        <v>18</v>
      </c>
      <c r="E127" s="164">
        <v>1316.5835</v>
      </c>
      <c r="F127" s="150">
        <v>425</v>
      </c>
      <c r="G127" s="182">
        <f>E127*F127</f>
        <v>559547.9874999999</v>
      </c>
      <c r="H127" s="150">
        <v>838580</v>
      </c>
      <c r="I127" s="151">
        <f t="shared" si="10"/>
        <v>0.6672565378377733</v>
      </c>
      <c r="J127" s="152" t="s">
        <v>589</v>
      </c>
    </row>
    <row r="128" spans="1:10" ht="12.75" customHeight="1">
      <c r="A128" s="195"/>
      <c r="B128" s="195" t="s">
        <v>97</v>
      </c>
      <c r="C128" s="316" t="s">
        <v>95</v>
      </c>
      <c r="D128" s="316" t="s">
        <v>19</v>
      </c>
      <c r="E128" s="149">
        <v>1555</v>
      </c>
      <c r="F128" s="150">
        <v>300</v>
      </c>
      <c r="G128" s="182">
        <f>E128*F128</f>
        <v>466500</v>
      </c>
      <c r="H128" s="150">
        <v>838580</v>
      </c>
      <c r="I128" s="151">
        <f t="shared" si="10"/>
        <v>0.5562975506212884</v>
      </c>
      <c r="J128" s="152" t="s">
        <v>589</v>
      </c>
    </row>
    <row r="129" spans="1:10" ht="12.75" customHeight="1">
      <c r="A129" s="346"/>
      <c r="B129" s="346" t="s">
        <v>375</v>
      </c>
      <c r="C129" s="332"/>
      <c r="D129" s="332"/>
      <c r="E129" s="159"/>
      <c r="F129" s="160"/>
      <c r="G129" s="189">
        <f>SUM(G126:G128)</f>
        <v>1746047.9874999998</v>
      </c>
      <c r="H129" s="160">
        <f>SUM(H126:H128)</f>
        <v>2515740</v>
      </c>
      <c r="I129" s="161">
        <f t="shared" si="10"/>
        <v>0.6940494596023435</v>
      </c>
      <c r="J129" s="340" t="s">
        <v>379</v>
      </c>
    </row>
    <row r="130" spans="1:10" ht="12.75" customHeight="1">
      <c r="A130" s="349" t="s">
        <v>421</v>
      </c>
      <c r="B130" s="350" t="s">
        <v>105</v>
      </c>
      <c r="C130" s="314" t="s">
        <v>102</v>
      </c>
      <c r="D130" s="316" t="s">
        <v>20</v>
      </c>
      <c r="E130" s="149">
        <v>2070</v>
      </c>
      <c r="F130" s="153">
        <v>348</v>
      </c>
      <c r="G130" s="182">
        <f>E130*F130</f>
        <v>720360</v>
      </c>
      <c r="H130" s="150">
        <v>781608</v>
      </c>
      <c r="I130" s="151">
        <f t="shared" si="10"/>
        <v>0.9216384683882458</v>
      </c>
      <c r="J130" s="152" t="s">
        <v>591</v>
      </c>
    </row>
    <row r="131" spans="1:10" ht="12.75" customHeight="1">
      <c r="A131" s="344"/>
      <c r="B131" s="195" t="s">
        <v>105</v>
      </c>
      <c r="C131" s="316" t="s">
        <v>104</v>
      </c>
      <c r="D131" s="316" t="s">
        <v>17</v>
      </c>
      <c r="E131" s="149">
        <v>2240</v>
      </c>
      <c r="F131" s="150">
        <v>300</v>
      </c>
      <c r="G131" s="182">
        <f>E131*F131</f>
        <v>672000</v>
      </c>
      <c r="H131" s="150">
        <v>781608</v>
      </c>
      <c r="I131" s="151">
        <f t="shared" si="10"/>
        <v>0.8597660208186201</v>
      </c>
      <c r="J131" s="152" t="s">
        <v>591</v>
      </c>
    </row>
    <row r="132" spans="1:10" ht="12.75" customHeight="1">
      <c r="A132" s="344" t="s">
        <v>421</v>
      </c>
      <c r="B132" s="195" t="s">
        <v>105</v>
      </c>
      <c r="C132" s="316" t="s">
        <v>101</v>
      </c>
      <c r="D132" s="316" t="s">
        <v>92</v>
      </c>
      <c r="E132" s="149">
        <v>1896</v>
      </c>
      <c r="F132" s="153">
        <v>348</v>
      </c>
      <c r="G132" s="182">
        <f>E132*F132</f>
        <v>659808</v>
      </c>
      <c r="H132" s="150">
        <v>781608</v>
      </c>
      <c r="I132" s="151">
        <f t="shared" si="10"/>
        <v>0.8441674087266251</v>
      </c>
      <c r="J132" s="152" t="s">
        <v>591</v>
      </c>
    </row>
    <row r="133" spans="1:10" ht="12.75" customHeight="1">
      <c r="A133" s="344"/>
      <c r="B133" s="195" t="s">
        <v>105</v>
      </c>
      <c r="C133" s="316" t="s">
        <v>103</v>
      </c>
      <c r="D133" s="316" t="s">
        <v>19</v>
      </c>
      <c r="E133" s="149">
        <v>1714</v>
      </c>
      <c r="F133" s="150">
        <v>230</v>
      </c>
      <c r="G133" s="182">
        <f>E133*F133</f>
        <v>394220</v>
      </c>
      <c r="H133" s="150">
        <v>781608</v>
      </c>
      <c r="I133" s="151">
        <f t="shared" si="10"/>
        <v>0.5043704772724946</v>
      </c>
      <c r="J133" s="152" t="s">
        <v>591</v>
      </c>
    </row>
    <row r="134" spans="1:10" ht="12.75" customHeight="1">
      <c r="A134" s="345"/>
      <c r="B134" s="346" t="s">
        <v>376</v>
      </c>
      <c r="C134" s="332"/>
      <c r="D134" s="332"/>
      <c r="E134" s="159"/>
      <c r="F134" s="160"/>
      <c r="G134" s="189">
        <f>SUM(G130:G133)</f>
        <v>2446388</v>
      </c>
      <c r="H134" s="160">
        <f>SUM(H130:H133)</f>
        <v>3126432</v>
      </c>
      <c r="I134" s="161">
        <f t="shared" si="10"/>
        <v>0.7824855938014964</v>
      </c>
      <c r="J134" s="340" t="s">
        <v>380</v>
      </c>
    </row>
    <row r="135" spans="1:10" ht="12.75" customHeight="1">
      <c r="A135" s="344"/>
      <c r="B135" s="195" t="s">
        <v>110</v>
      </c>
      <c r="C135" s="316" t="s">
        <v>106</v>
      </c>
      <c r="D135" s="316" t="s">
        <v>17</v>
      </c>
      <c r="E135" s="205" t="s">
        <v>574</v>
      </c>
      <c r="F135" s="206" t="s">
        <v>574</v>
      </c>
      <c r="G135" s="182">
        <v>774972</v>
      </c>
      <c r="H135" s="150">
        <v>779504</v>
      </c>
      <c r="I135" s="151">
        <f t="shared" si="10"/>
        <v>0.9941860465116279</v>
      </c>
      <c r="J135" s="152" t="s">
        <v>613</v>
      </c>
    </row>
    <row r="136" spans="1:10" ht="12.75" customHeight="1">
      <c r="A136" s="344" t="s">
        <v>421</v>
      </c>
      <c r="B136" s="195" t="s">
        <v>110</v>
      </c>
      <c r="C136" s="316" t="s">
        <v>109</v>
      </c>
      <c r="D136" s="316" t="s">
        <v>17</v>
      </c>
      <c r="E136" s="149">
        <v>2140</v>
      </c>
      <c r="F136" s="150">
        <v>280</v>
      </c>
      <c r="G136" s="182">
        <f>E136*F136</f>
        <v>599200</v>
      </c>
      <c r="H136" s="150">
        <v>779504</v>
      </c>
      <c r="I136" s="151">
        <f t="shared" si="10"/>
        <v>0.7686939387097437</v>
      </c>
      <c r="J136" s="152" t="s">
        <v>594</v>
      </c>
    </row>
    <row r="137" spans="1:10" ht="12.75" customHeight="1">
      <c r="A137" s="344"/>
      <c r="B137" s="195" t="s">
        <v>110</v>
      </c>
      <c r="C137" s="316" t="s">
        <v>108</v>
      </c>
      <c r="D137" s="316" t="s">
        <v>19</v>
      </c>
      <c r="E137" s="149">
        <v>1366</v>
      </c>
      <c r="F137" s="153">
        <v>344</v>
      </c>
      <c r="G137" s="182">
        <f>E137*F137</f>
        <v>469904</v>
      </c>
      <c r="H137" s="150">
        <v>779504</v>
      </c>
      <c r="I137" s="151">
        <f t="shared" si="10"/>
        <v>0.6028243601059136</v>
      </c>
      <c r="J137" s="152" t="s">
        <v>594</v>
      </c>
    </row>
    <row r="138" spans="1:10" ht="12.75" customHeight="1">
      <c r="A138" s="190" t="s">
        <v>421</v>
      </c>
      <c r="B138" s="290" t="s">
        <v>110</v>
      </c>
      <c r="C138" s="325" t="s">
        <v>107</v>
      </c>
      <c r="D138" s="325" t="s">
        <v>92</v>
      </c>
      <c r="E138" s="176">
        <v>1500</v>
      </c>
      <c r="F138" s="182">
        <v>250</v>
      </c>
      <c r="G138" s="182">
        <f>E138*F138</f>
        <v>375000</v>
      </c>
      <c r="H138" s="182">
        <v>779504</v>
      </c>
      <c r="I138" s="192">
        <f t="shared" si="10"/>
        <v>0.4810751452205505</v>
      </c>
      <c r="J138" s="193" t="s">
        <v>594</v>
      </c>
    </row>
    <row r="139" spans="1:10" ht="12.75" customHeight="1">
      <c r="A139" s="343"/>
      <c r="B139" s="351" t="s">
        <v>377</v>
      </c>
      <c r="C139" s="356"/>
      <c r="D139" s="356"/>
      <c r="E139" s="352"/>
      <c r="F139" s="189"/>
      <c r="G139" s="189">
        <f>SUM(G135:G138)</f>
        <v>2219076</v>
      </c>
      <c r="H139" s="189">
        <f>SUM(H135:H138)</f>
        <v>3118016</v>
      </c>
      <c r="I139" s="161">
        <f t="shared" si="10"/>
        <v>0.7116948726369589</v>
      </c>
      <c r="J139" s="340" t="s">
        <v>380</v>
      </c>
    </row>
    <row r="140" spans="1:10" ht="12.75" customHeight="1">
      <c r="A140" s="195" t="s">
        <v>421</v>
      </c>
      <c r="B140" s="195" t="s">
        <v>114</v>
      </c>
      <c r="C140" s="316" t="s">
        <v>111</v>
      </c>
      <c r="D140" s="316" t="s">
        <v>92</v>
      </c>
      <c r="E140" s="171">
        <v>3136</v>
      </c>
      <c r="F140" s="177">
        <v>200</v>
      </c>
      <c r="G140" s="177">
        <f>E140*F140</f>
        <v>627200</v>
      </c>
      <c r="H140" s="177">
        <v>721280</v>
      </c>
      <c r="I140" s="196">
        <f t="shared" si="10"/>
        <v>0.8695652173913043</v>
      </c>
      <c r="J140" s="152" t="s">
        <v>596</v>
      </c>
    </row>
    <row r="141" spans="1:10" ht="12.75" customHeight="1">
      <c r="A141" s="195" t="s">
        <v>421</v>
      </c>
      <c r="B141" s="195" t="s">
        <v>114</v>
      </c>
      <c r="C141" s="316" t="s">
        <v>113</v>
      </c>
      <c r="D141" s="316" t="s">
        <v>17</v>
      </c>
      <c r="E141" s="173">
        <v>3130</v>
      </c>
      <c r="F141" s="177">
        <v>150</v>
      </c>
      <c r="G141" s="177">
        <f>E141*F141</f>
        <v>469500</v>
      </c>
      <c r="H141" s="177">
        <v>721280</v>
      </c>
      <c r="I141" s="196">
        <f t="shared" si="10"/>
        <v>0.6509261313220941</v>
      </c>
      <c r="J141" s="152" t="s">
        <v>596</v>
      </c>
    </row>
    <row r="142" spans="1:10" ht="12.75" customHeight="1">
      <c r="A142" s="195" t="s">
        <v>421</v>
      </c>
      <c r="B142" s="195" t="s">
        <v>114</v>
      </c>
      <c r="C142" s="316" t="s">
        <v>112</v>
      </c>
      <c r="D142" s="316" t="s">
        <v>19</v>
      </c>
      <c r="E142" s="173">
        <v>2006</v>
      </c>
      <c r="F142" s="172">
        <v>230</v>
      </c>
      <c r="G142" s="177">
        <f>E142*F142</f>
        <v>461380</v>
      </c>
      <c r="H142" s="177">
        <v>721280</v>
      </c>
      <c r="I142" s="196">
        <f t="shared" si="10"/>
        <v>0.6396683673469388</v>
      </c>
      <c r="J142" s="152" t="s">
        <v>596</v>
      </c>
    </row>
    <row r="143" spans="1:10" ht="13.5">
      <c r="A143" s="156"/>
      <c r="B143" s="156" t="s">
        <v>378</v>
      </c>
      <c r="C143" s="357"/>
      <c r="D143" s="357"/>
      <c r="E143" s="353"/>
      <c r="F143" s="353"/>
      <c r="G143" s="354">
        <f>SUM(G140:G142)</f>
        <v>1558080</v>
      </c>
      <c r="H143" s="354">
        <f>SUM(H140:H142)</f>
        <v>2163840</v>
      </c>
      <c r="I143" s="161">
        <f t="shared" si="10"/>
        <v>0.7200532386867791</v>
      </c>
      <c r="J143" s="340" t="s">
        <v>379</v>
      </c>
    </row>
  </sheetData>
  <sheetProtection/>
  <printOptions/>
  <pageMargins left="0.7874015748031497" right="0.3937007874015748" top="0.3937007874015748" bottom="0.3937007874015748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4.75390625" style="0" bestFit="1" customWidth="1"/>
    <col min="2" max="2" width="9.00390625" style="8" customWidth="1"/>
    <col min="3" max="3" width="23.625" style="33" bestFit="1" customWidth="1"/>
    <col min="4" max="4" width="9.875" style="0" bestFit="1" customWidth="1"/>
    <col min="5" max="5" width="13.00390625" style="0" bestFit="1" customWidth="1"/>
    <col min="6" max="6" width="14.75390625" style="0" bestFit="1" customWidth="1"/>
    <col min="7" max="7" width="18.375" style="0" bestFit="1" customWidth="1"/>
  </cols>
  <sheetData>
    <row r="1" spans="1:7" ht="54">
      <c r="A1" s="358" t="s">
        <v>386</v>
      </c>
      <c r="B1" s="359" t="s">
        <v>387</v>
      </c>
      <c r="C1" s="359" t="s">
        <v>388</v>
      </c>
      <c r="D1" s="360" t="s">
        <v>384</v>
      </c>
      <c r="E1" s="360" t="s">
        <v>385</v>
      </c>
      <c r="F1" s="361" t="s">
        <v>614</v>
      </c>
      <c r="G1" s="362" t="s">
        <v>305</v>
      </c>
    </row>
    <row r="2" spans="1:7" ht="13.5">
      <c r="A2" s="146">
        <v>1</v>
      </c>
      <c r="B2" s="363" t="s">
        <v>374</v>
      </c>
      <c r="C2" s="364" t="s">
        <v>615</v>
      </c>
      <c r="D2" s="365">
        <v>3161200</v>
      </c>
      <c r="E2" s="365">
        <v>3436000</v>
      </c>
      <c r="F2" s="366">
        <v>0.920023282887078</v>
      </c>
      <c r="G2" s="367" t="s">
        <v>380</v>
      </c>
    </row>
    <row r="3" spans="1:7" ht="13.5">
      <c r="A3" s="146">
        <v>2</v>
      </c>
      <c r="B3" s="363" t="s">
        <v>354</v>
      </c>
      <c r="C3" s="364" t="s">
        <v>616</v>
      </c>
      <c r="D3" s="365">
        <v>3743800</v>
      </c>
      <c r="E3" s="365">
        <v>4123152</v>
      </c>
      <c r="F3" s="366">
        <v>0.9079946603957361</v>
      </c>
      <c r="G3" s="367" t="s">
        <v>380</v>
      </c>
    </row>
    <row r="4" spans="1:7" ht="13.5">
      <c r="A4" s="146">
        <v>3</v>
      </c>
      <c r="B4" s="363" t="s">
        <v>357</v>
      </c>
      <c r="C4" s="364" t="s">
        <v>617</v>
      </c>
      <c r="D4" s="365">
        <v>2135024</v>
      </c>
      <c r="E4" s="365">
        <v>2510280</v>
      </c>
      <c r="F4" s="366">
        <v>0.8505122934493363</v>
      </c>
      <c r="G4" s="367" t="s">
        <v>379</v>
      </c>
    </row>
    <row r="5" spans="1:7" ht="13.5">
      <c r="A5" s="146">
        <v>4</v>
      </c>
      <c r="B5" s="363" t="s">
        <v>179</v>
      </c>
      <c r="C5" s="364" t="s">
        <v>618</v>
      </c>
      <c r="D5" s="365">
        <v>3121478</v>
      </c>
      <c r="E5" s="365">
        <v>3900072</v>
      </c>
      <c r="F5" s="366">
        <v>0.8003641984045423</v>
      </c>
      <c r="G5" s="367" t="s">
        <v>380</v>
      </c>
    </row>
    <row r="6" spans="1:7" ht="13.5">
      <c r="A6" s="146">
        <v>5</v>
      </c>
      <c r="B6" s="363" t="s">
        <v>368</v>
      </c>
      <c r="C6" s="364" t="s">
        <v>619</v>
      </c>
      <c r="D6" s="365">
        <v>1984800</v>
      </c>
      <c r="E6" s="365">
        <v>2495370</v>
      </c>
      <c r="F6" s="366">
        <v>0.7953930679618654</v>
      </c>
      <c r="G6" s="367" t="s">
        <v>379</v>
      </c>
    </row>
    <row r="7" spans="1:7" ht="13.5">
      <c r="A7" s="146">
        <v>6</v>
      </c>
      <c r="B7" s="363" t="s">
        <v>376</v>
      </c>
      <c r="C7" s="364" t="s">
        <v>620</v>
      </c>
      <c r="D7" s="365">
        <v>2446388</v>
      </c>
      <c r="E7" s="365">
        <v>3126432</v>
      </c>
      <c r="F7" s="366">
        <v>0.7824855938014964</v>
      </c>
      <c r="G7" s="367" t="s">
        <v>380</v>
      </c>
    </row>
    <row r="8" spans="1:7" ht="13.5">
      <c r="A8" s="146">
        <v>7</v>
      </c>
      <c r="B8" s="363" t="s">
        <v>363</v>
      </c>
      <c r="C8" s="364" t="s">
        <v>621</v>
      </c>
      <c r="D8" s="365">
        <v>1704447.6</v>
      </c>
      <c r="E8" s="365">
        <v>2203392</v>
      </c>
      <c r="F8" s="366">
        <v>0.7735562260369467</v>
      </c>
      <c r="G8" s="367" t="s">
        <v>379</v>
      </c>
    </row>
    <row r="9" spans="1:7" ht="13.5">
      <c r="A9" s="146">
        <v>8</v>
      </c>
      <c r="B9" s="363" t="s">
        <v>356</v>
      </c>
      <c r="C9" s="364" t="s">
        <v>622</v>
      </c>
      <c r="D9" s="365">
        <v>4912922</v>
      </c>
      <c r="E9" s="365">
        <v>6418656</v>
      </c>
      <c r="F9" s="366">
        <v>0.7654128839433053</v>
      </c>
      <c r="G9" s="367" t="s">
        <v>381</v>
      </c>
    </row>
    <row r="10" spans="1:7" ht="13.5">
      <c r="A10" s="146">
        <v>9</v>
      </c>
      <c r="B10" s="363" t="s">
        <v>360</v>
      </c>
      <c r="C10" s="364" t="s">
        <v>623</v>
      </c>
      <c r="D10" s="365">
        <v>2192750</v>
      </c>
      <c r="E10" s="365">
        <v>2881344</v>
      </c>
      <c r="F10" s="366">
        <v>0.7610163867972723</v>
      </c>
      <c r="G10" s="367" t="s">
        <v>379</v>
      </c>
    </row>
    <row r="11" spans="1:7" ht="13.5">
      <c r="A11" s="146">
        <v>10</v>
      </c>
      <c r="B11" s="363" t="s">
        <v>373</v>
      </c>
      <c r="C11" s="364" t="s">
        <v>624</v>
      </c>
      <c r="D11" s="365">
        <v>4406740</v>
      </c>
      <c r="E11" s="365">
        <v>5842680</v>
      </c>
      <c r="F11" s="366">
        <v>0.7542326466621482</v>
      </c>
      <c r="G11" s="367" t="s">
        <v>381</v>
      </c>
    </row>
    <row r="12" spans="1:7" ht="13.5">
      <c r="A12" s="146">
        <v>11</v>
      </c>
      <c r="B12" s="363" t="s">
        <v>366</v>
      </c>
      <c r="C12" s="364" t="s">
        <v>625</v>
      </c>
      <c r="D12" s="365">
        <v>1631896</v>
      </c>
      <c r="E12" s="365">
        <v>2265288</v>
      </c>
      <c r="F12" s="366">
        <v>0.7203922856608078</v>
      </c>
      <c r="G12" s="367" t="s">
        <v>379</v>
      </c>
    </row>
    <row r="13" spans="1:7" ht="13.5">
      <c r="A13" s="146">
        <v>12</v>
      </c>
      <c r="B13" s="363" t="s">
        <v>378</v>
      </c>
      <c r="C13" s="364" t="s">
        <v>626</v>
      </c>
      <c r="D13" s="365">
        <v>1558080</v>
      </c>
      <c r="E13" s="365">
        <v>2163840</v>
      </c>
      <c r="F13" s="366">
        <v>0.7200532386867791</v>
      </c>
      <c r="G13" s="367" t="s">
        <v>379</v>
      </c>
    </row>
    <row r="14" spans="1:7" ht="13.5">
      <c r="A14" s="146">
        <v>13</v>
      </c>
      <c r="B14" s="363" t="s">
        <v>377</v>
      </c>
      <c r="C14" s="364" t="s">
        <v>627</v>
      </c>
      <c r="D14" s="365">
        <v>2219076</v>
      </c>
      <c r="E14" s="365">
        <v>3118016</v>
      </c>
      <c r="F14" s="366">
        <v>0.7116948726369589</v>
      </c>
      <c r="G14" s="367" t="s">
        <v>380</v>
      </c>
    </row>
    <row r="15" spans="1:7" ht="13.5">
      <c r="A15" s="146">
        <v>14</v>
      </c>
      <c r="B15" s="363" t="s">
        <v>362</v>
      </c>
      <c r="C15" s="364" t="s">
        <v>628</v>
      </c>
      <c r="D15" s="365">
        <v>3150688</v>
      </c>
      <c r="E15" s="365">
        <v>4489920</v>
      </c>
      <c r="F15" s="366">
        <v>0.7017247523341174</v>
      </c>
      <c r="G15" s="367" t="s">
        <v>382</v>
      </c>
    </row>
    <row r="16" spans="1:7" ht="13.5">
      <c r="A16" s="146">
        <v>15</v>
      </c>
      <c r="B16" s="363" t="s">
        <v>358</v>
      </c>
      <c r="C16" s="364" t="s">
        <v>629</v>
      </c>
      <c r="D16" s="365">
        <v>2411856</v>
      </c>
      <c r="E16" s="365">
        <v>3452368</v>
      </c>
      <c r="F16" s="366">
        <v>0.6986091865061894</v>
      </c>
      <c r="G16" s="367" t="s">
        <v>380</v>
      </c>
    </row>
    <row r="17" spans="1:7" ht="13.5">
      <c r="A17" s="146">
        <v>16</v>
      </c>
      <c r="B17" s="363" t="s">
        <v>367</v>
      </c>
      <c r="C17" s="364" t="s">
        <v>630</v>
      </c>
      <c r="D17" s="365">
        <v>1817232</v>
      </c>
      <c r="E17" s="365">
        <v>2614236</v>
      </c>
      <c r="F17" s="366">
        <v>0.6951292844257366</v>
      </c>
      <c r="G17" s="367" t="s">
        <v>379</v>
      </c>
    </row>
    <row r="18" spans="1:7" ht="13.5">
      <c r="A18" s="146">
        <v>17</v>
      </c>
      <c r="B18" s="363" t="s">
        <v>375</v>
      </c>
      <c r="C18" s="364" t="s">
        <v>631</v>
      </c>
      <c r="D18" s="365">
        <v>1746047.9874999998</v>
      </c>
      <c r="E18" s="365">
        <v>2515740</v>
      </c>
      <c r="F18" s="366">
        <v>0.6940494596023435</v>
      </c>
      <c r="G18" s="367" t="s">
        <v>379</v>
      </c>
    </row>
    <row r="19" spans="1:7" ht="13.5">
      <c r="A19" s="146">
        <v>18</v>
      </c>
      <c r="B19" s="363" t="s">
        <v>370</v>
      </c>
      <c r="C19" s="364" t="s">
        <v>632</v>
      </c>
      <c r="D19" s="365">
        <v>8131109.99</v>
      </c>
      <c r="E19" s="365">
        <v>12382348</v>
      </c>
      <c r="F19" s="366">
        <v>0.6566694773882951</v>
      </c>
      <c r="G19" s="367" t="s">
        <v>383</v>
      </c>
    </row>
    <row r="20" spans="1:7" ht="13.5">
      <c r="A20" s="146">
        <v>19</v>
      </c>
      <c r="B20" s="363" t="s">
        <v>369</v>
      </c>
      <c r="C20" s="364" t="s">
        <v>633</v>
      </c>
      <c r="D20" s="365">
        <v>3620232</v>
      </c>
      <c r="E20" s="365">
        <v>5733792</v>
      </c>
      <c r="F20" s="366">
        <v>0.631385303129238</v>
      </c>
      <c r="G20" s="367" t="s">
        <v>381</v>
      </c>
    </row>
    <row r="21" spans="1:7" ht="13.5">
      <c r="A21" s="146">
        <v>20</v>
      </c>
      <c r="B21" s="363" t="s">
        <v>364</v>
      </c>
      <c r="C21" s="364" t="s">
        <v>634</v>
      </c>
      <c r="D21" s="365">
        <v>2657640</v>
      </c>
      <c r="E21" s="365">
        <v>4294560</v>
      </c>
      <c r="F21" s="366">
        <v>0.6188387168883425</v>
      </c>
      <c r="G21" s="367" t="s">
        <v>380</v>
      </c>
    </row>
    <row r="22" spans="1:7" ht="13.5">
      <c r="A22" s="146">
        <v>21</v>
      </c>
      <c r="B22" s="363" t="s">
        <v>359</v>
      </c>
      <c r="C22" s="364" t="s">
        <v>635</v>
      </c>
      <c r="D22" s="365">
        <v>3715750</v>
      </c>
      <c r="E22" s="365">
        <v>6227100</v>
      </c>
      <c r="F22" s="366">
        <v>0.5967063320004496</v>
      </c>
      <c r="G22" s="367" t="s">
        <v>381</v>
      </c>
    </row>
    <row r="23" spans="1:7" ht="13.5">
      <c r="A23" s="146">
        <v>22</v>
      </c>
      <c r="B23" s="363" t="s">
        <v>365</v>
      </c>
      <c r="C23" s="364" t="s">
        <v>636</v>
      </c>
      <c r="D23" s="365">
        <v>3975368</v>
      </c>
      <c r="E23" s="365">
        <v>6693408</v>
      </c>
      <c r="F23" s="366">
        <v>0.5939228566374558</v>
      </c>
      <c r="G23" s="367" t="s">
        <v>381</v>
      </c>
    </row>
    <row r="24" spans="1:7" ht="13.5">
      <c r="A24" s="146">
        <v>23</v>
      </c>
      <c r="B24" s="363" t="s">
        <v>355</v>
      </c>
      <c r="C24" s="364" t="s">
        <v>637</v>
      </c>
      <c r="D24" s="365">
        <v>3575600</v>
      </c>
      <c r="E24" s="365">
        <v>6076800</v>
      </c>
      <c r="F24" s="366">
        <v>0.5884017904160084</v>
      </c>
      <c r="G24" s="367" t="s">
        <v>381</v>
      </c>
    </row>
    <row r="25" spans="1:7" ht="13.5">
      <c r="A25" s="146">
        <v>24</v>
      </c>
      <c r="B25" s="363" t="s">
        <v>371</v>
      </c>
      <c r="C25" s="364" t="s">
        <v>638</v>
      </c>
      <c r="D25" s="365">
        <v>1391492</v>
      </c>
      <c r="E25" s="365">
        <v>2440320</v>
      </c>
      <c r="F25" s="366">
        <v>0.5702088250721217</v>
      </c>
      <c r="G25" s="367" t="s">
        <v>379</v>
      </c>
    </row>
    <row r="26" spans="1:7" ht="13.5">
      <c r="A26" s="146">
        <v>25</v>
      </c>
      <c r="B26" s="363" t="s">
        <v>361</v>
      </c>
      <c r="C26" s="364" t="s">
        <v>639</v>
      </c>
      <c r="D26" s="365">
        <v>1579500</v>
      </c>
      <c r="E26" s="365">
        <v>3021750</v>
      </c>
      <c r="F26" s="366">
        <v>0.5227103499627699</v>
      </c>
      <c r="G26" s="367" t="s">
        <v>379</v>
      </c>
    </row>
    <row r="27" spans="1:7" ht="13.5">
      <c r="A27" s="146">
        <v>26</v>
      </c>
      <c r="B27" s="363" t="s">
        <v>372</v>
      </c>
      <c r="C27" s="364" t="s">
        <v>640</v>
      </c>
      <c r="D27" s="365">
        <v>1209376</v>
      </c>
      <c r="E27" s="365">
        <v>2414826</v>
      </c>
      <c r="F27" s="366">
        <v>0.5008128950077563</v>
      </c>
      <c r="G27" s="367" t="s">
        <v>379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2015-09-25T11:20:50Z</cp:lastPrinted>
  <dcterms:created xsi:type="dcterms:W3CDTF">2011-07-15T01:46:13Z</dcterms:created>
  <dcterms:modified xsi:type="dcterms:W3CDTF">2016-12-07T01:41:54Z</dcterms:modified>
  <cp:category/>
  <cp:version/>
  <cp:contentType/>
  <cp:contentStatus/>
</cp:coreProperties>
</file>