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35" yWindow="-30" windowWidth="15375" windowHeight="4395"/>
  </bookViews>
  <sheets>
    <sheet name="住民監査請求の対象一覧" sheetId="1" r:id="rId1"/>
  </sheets>
  <definedNames>
    <definedName name="_xlnm.Print_Titles" localSheetId="0">住民監査請求の対象一覧!$2:$2</definedName>
  </definedNames>
  <calcPr calcId="124519" calcMode="manual"/>
</workbook>
</file>

<file path=xl/calcChain.xml><?xml version="1.0" encoding="utf-8"?>
<calcChain xmlns="http://schemas.openxmlformats.org/spreadsheetml/2006/main">
  <c r="L518" i="1"/>
  <c r="G4"/>
  <c r="F37" l="1"/>
  <c r="F36"/>
  <c r="G637"/>
  <c r="F919"/>
  <c r="E814"/>
  <c r="G814" s="1"/>
  <c r="E666"/>
  <c r="E503"/>
  <c r="E399"/>
  <c r="F231"/>
  <c r="E211"/>
  <c r="E169"/>
  <c r="E121"/>
  <c r="F580"/>
  <c r="E1131"/>
  <c r="E1430" l="1"/>
  <c r="E1184"/>
  <c r="E1178"/>
  <c r="E1478"/>
  <c r="F860"/>
  <c r="F1417"/>
  <c r="F1464" l="1"/>
  <c r="F1465"/>
  <c r="F1463"/>
  <c r="F1460"/>
  <c r="F1458"/>
  <c r="F1454"/>
  <c r="F1452"/>
  <c r="F1449"/>
  <c r="F1448"/>
  <c r="F1447"/>
  <c r="F1446"/>
  <c r="F1445"/>
  <c r="F1440"/>
  <c r="F1438"/>
  <c r="F1436"/>
  <c r="F1433"/>
  <c r="F1432"/>
  <c r="F1426"/>
  <c r="F1424"/>
  <c r="F1423"/>
  <c r="F1421"/>
  <c r="F1420"/>
  <c r="F1419"/>
  <c r="F1414"/>
  <c r="F1411"/>
  <c r="F1441"/>
  <c r="F1435"/>
  <c r="F1407"/>
  <c r="F1406"/>
  <c r="F1405"/>
  <c r="F1404"/>
  <c r="F1403"/>
  <c r="F1402"/>
  <c r="F1400"/>
  <c r="F1399"/>
  <c r="F1398"/>
  <c r="F1397"/>
  <c r="F1396"/>
  <c r="F1395"/>
  <c r="F1394"/>
  <c r="F1393"/>
  <c r="F1392"/>
  <c r="F1390"/>
  <c r="F1389"/>
  <c r="F1388"/>
  <c r="F1387"/>
  <c r="F1385"/>
  <c r="F1384"/>
  <c r="F1383"/>
  <c r="F1382"/>
  <c r="F1380"/>
  <c r="F1379"/>
  <c r="F1378"/>
  <c r="F1377"/>
  <c r="F1376"/>
  <c r="F1375"/>
  <c r="F1374"/>
  <c r="F1373"/>
  <c r="F1372"/>
  <c r="F1371"/>
  <c r="F1262"/>
  <c r="F1101"/>
  <c r="F1100"/>
  <c r="F1099"/>
  <c r="F1097"/>
  <c r="F1096"/>
  <c r="F1094"/>
  <c r="F1092"/>
  <c r="F1091"/>
  <c r="F1088"/>
  <c r="F1087"/>
  <c r="F1086"/>
  <c r="F1084"/>
  <c r="F1082"/>
  <c r="F1081"/>
  <c r="F1080"/>
  <c r="F1078"/>
  <c r="F1077"/>
  <c r="F1075"/>
  <c r="F1074"/>
  <c r="F1072"/>
  <c r="F1070"/>
  <c r="F1069"/>
  <c r="F1068"/>
  <c r="F1066"/>
  <c r="F1064"/>
  <c r="F1063"/>
  <c r="F1062"/>
  <c r="F1061"/>
  <c r="F1060"/>
  <c r="F1058"/>
  <c r="F1056"/>
  <c r="F1055"/>
  <c r="F1052"/>
  <c r="F1050"/>
  <c r="F1049"/>
  <c r="F1047"/>
  <c r="F1044"/>
  <c r="F1043"/>
  <c r="F1040"/>
  <c r="F1038"/>
  <c r="F1037"/>
  <c r="F1036"/>
  <c r="F1034"/>
  <c r="F1032"/>
  <c r="F1031"/>
  <c r="F1029"/>
  <c r="F1026"/>
  <c r="F1025"/>
  <c r="F1022"/>
  <c r="E1022"/>
  <c r="F933"/>
  <c r="F882"/>
  <c r="F880"/>
  <c r="F877"/>
  <c r="F484"/>
  <c r="F874"/>
  <c r="F873"/>
  <c r="F872"/>
  <c r="F871"/>
  <c r="F869"/>
  <c r="F867"/>
  <c r="F866"/>
  <c r="F865"/>
  <c r="F863"/>
  <c r="F862"/>
  <c r="F49"/>
  <c r="F47"/>
  <c r="F46"/>
  <c r="F43"/>
  <c r="F42"/>
  <c r="F33"/>
  <c r="F31"/>
  <c r="F29"/>
  <c r="F27"/>
  <c r="F25"/>
  <c r="F24"/>
  <c r="F23"/>
  <c r="F21"/>
  <c r="F20"/>
  <c r="F19"/>
  <c r="F16"/>
  <c r="F13"/>
  <c r="F12"/>
  <c r="F11"/>
  <c r="F10"/>
  <c r="F9"/>
  <c r="G9" s="1"/>
  <c r="F7"/>
  <c r="F6"/>
  <c r="F5"/>
  <c r="F581"/>
  <c r="E581"/>
  <c r="F459"/>
  <c r="E459"/>
  <c r="F284"/>
  <c r="E284"/>
  <c r="E231"/>
  <c r="G231" s="1"/>
  <c r="F197"/>
  <c r="E197"/>
  <c r="F169"/>
  <c r="G169" s="1"/>
  <c r="F141"/>
  <c r="E141"/>
  <c r="E88"/>
  <c r="F88"/>
  <c r="E637"/>
  <c r="F637"/>
  <c r="E682"/>
  <c r="G1207"/>
  <c r="F1350"/>
  <c r="F1478"/>
  <c r="G1478" s="1"/>
  <c r="F1368"/>
  <c r="F1367"/>
  <c r="F1366"/>
  <c r="F1365"/>
  <c r="F1363"/>
  <c r="F1362"/>
  <c r="F1361"/>
  <c r="E1360"/>
  <c r="E1359"/>
  <c r="F1358"/>
  <c r="F1357"/>
  <c r="F1356"/>
  <c r="F1355"/>
  <c r="F1354"/>
  <c r="F1352"/>
  <c r="F1351"/>
  <c r="F1349"/>
  <c r="F1348"/>
  <c r="F1346"/>
  <c r="F1345"/>
  <c r="F1344"/>
  <c r="F1342"/>
  <c r="F1341"/>
  <c r="F1340"/>
  <c r="F1339"/>
  <c r="F1338"/>
  <c r="F1337"/>
  <c r="F1336"/>
  <c r="E1335"/>
  <c r="E1334"/>
  <c r="F1333"/>
  <c r="F1332"/>
  <c r="F1331"/>
  <c r="F1330"/>
  <c r="F1329"/>
  <c r="F1328"/>
  <c r="F1327"/>
  <c r="F1326"/>
  <c r="E1325"/>
  <c r="F1324"/>
  <c r="F1323"/>
  <c r="F1322"/>
  <c r="F1321"/>
  <c r="E1320"/>
  <c r="F1319"/>
  <c r="F1318"/>
  <c r="F1317"/>
  <c r="E1316"/>
  <c r="E1315"/>
  <c r="E1314"/>
  <c r="E1313"/>
  <c r="E1312"/>
  <c r="E1310"/>
  <c r="F1308"/>
  <c r="F1305"/>
  <c r="F1301"/>
  <c r="F1298"/>
  <c r="F1294"/>
  <c r="F1292"/>
  <c r="F1290"/>
  <c r="F1286"/>
  <c r="F1283"/>
  <c r="D1278"/>
  <c r="F1278" s="1"/>
  <c r="D1275"/>
  <c r="F1275" s="1"/>
  <c r="D1272"/>
  <c r="F1272" s="1"/>
  <c r="D1269"/>
  <c r="F1269" s="1"/>
  <c r="E1264"/>
  <c r="E1261"/>
  <c r="E1260"/>
  <c r="E1259"/>
  <c r="F1257"/>
  <c r="E1256"/>
  <c r="E1255"/>
  <c r="E1254"/>
  <c r="F1252"/>
  <c r="E1251"/>
  <c r="E1250"/>
  <c r="E1249"/>
  <c r="F1247"/>
  <c r="E1246"/>
  <c r="E1245"/>
  <c r="F1243"/>
  <c r="E1242"/>
  <c r="E1241"/>
  <c r="F1239"/>
  <c r="E1238"/>
  <c r="E1237"/>
  <c r="E1236"/>
  <c r="E1235"/>
  <c r="F1233"/>
  <c r="E1232"/>
  <c r="E1231"/>
  <c r="E1230"/>
  <c r="F1228"/>
  <c r="E1227"/>
  <c r="E1225"/>
  <c r="F1223"/>
  <c r="E1222"/>
  <c r="E1221"/>
  <c r="F1219"/>
  <c r="E1218"/>
  <c r="E1217"/>
  <c r="F1215"/>
  <c r="E1214"/>
  <c r="E1213"/>
  <c r="F1211"/>
  <c r="E1210"/>
  <c r="E1209"/>
  <c r="F1203"/>
  <c r="F1204" s="1"/>
  <c r="E1202"/>
  <c r="E1201"/>
  <c r="E1200"/>
  <c r="E1197"/>
  <c r="E1196"/>
  <c r="F1195"/>
  <c r="F1194"/>
  <c r="E1193"/>
  <c r="F1191"/>
  <c r="F1190"/>
  <c r="E1189"/>
  <c r="E1188"/>
  <c r="F1187"/>
  <c r="F1186"/>
  <c r="E1185"/>
  <c r="E1183"/>
  <c r="E1182"/>
  <c r="E1181"/>
  <c r="F1180"/>
  <c r="F1179"/>
  <c r="E1177"/>
  <c r="E1176"/>
  <c r="E1175"/>
  <c r="E1174"/>
  <c r="E1173"/>
  <c r="F1172"/>
  <c r="F1171"/>
  <c r="E1170"/>
  <c r="E1169"/>
  <c r="E1168"/>
  <c r="E1167"/>
  <c r="F1166"/>
  <c r="F1165"/>
  <c r="E1164"/>
  <c r="E1163"/>
  <c r="E1162"/>
  <c r="F1161"/>
  <c r="F1160"/>
  <c r="E1159"/>
  <c r="E1158"/>
  <c r="F1157"/>
  <c r="F1156"/>
  <c r="E1155"/>
  <c r="E1154"/>
  <c r="E1153"/>
  <c r="E1152"/>
  <c r="E1151"/>
  <c r="F1150"/>
  <c r="F1149"/>
  <c r="E1148"/>
  <c r="E1146"/>
  <c r="E1145"/>
  <c r="F1144"/>
  <c r="F1143"/>
  <c r="E1142"/>
  <c r="E1141"/>
  <c r="E1140"/>
  <c r="F1139"/>
  <c r="F1138"/>
  <c r="E1137"/>
  <c r="E1136"/>
  <c r="E1135"/>
  <c r="F1134"/>
  <c r="F1133"/>
  <c r="D1130"/>
  <c r="F1130" s="1"/>
  <c r="F1129"/>
  <c r="F1128"/>
  <c r="F1127"/>
  <c r="D1126"/>
  <c r="F1126" s="1"/>
  <c r="F1125"/>
  <c r="D1123"/>
  <c r="F1123" s="1"/>
  <c r="F1122"/>
  <c r="D1120"/>
  <c r="F1120" s="1"/>
  <c r="F1119"/>
  <c r="F1118"/>
  <c r="F1117"/>
  <c r="D1116"/>
  <c r="F1116" s="1"/>
  <c r="F1115"/>
  <c r="F1113"/>
  <c r="F1112"/>
  <c r="F1111"/>
  <c r="F1110"/>
  <c r="D1109"/>
  <c r="F1109" s="1"/>
  <c r="F1108"/>
  <c r="F1107"/>
  <c r="F1106"/>
  <c r="D1105"/>
  <c r="F1105" s="1"/>
  <c r="F1104"/>
  <c r="F806"/>
  <c r="F805"/>
  <c r="F804"/>
  <c r="F803"/>
  <c r="F802"/>
  <c r="F801"/>
  <c r="F800"/>
  <c r="E799"/>
  <c r="E798"/>
  <c r="F797"/>
  <c r="F796"/>
  <c r="F795"/>
  <c r="E794"/>
  <c r="E793"/>
  <c r="F792"/>
  <c r="F791"/>
  <c r="F790"/>
  <c r="F788"/>
  <c r="F787"/>
  <c r="F781"/>
  <c r="F785" s="1"/>
  <c r="F765"/>
  <c r="F764"/>
  <c r="F763"/>
  <c r="F762"/>
  <c r="F761"/>
  <c r="E760"/>
  <c r="E759"/>
  <c r="F758"/>
  <c r="E757"/>
  <c r="F756"/>
  <c r="F755"/>
  <c r="F752"/>
  <c r="E750"/>
  <c r="F749"/>
  <c r="F747"/>
  <c r="F746"/>
  <c r="E745"/>
  <c r="F744"/>
  <c r="F743"/>
  <c r="F742"/>
  <c r="E741"/>
  <c r="E740"/>
  <c r="F739"/>
  <c r="F738"/>
  <c r="E736"/>
  <c r="E735"/>
  <c r="E734"/>
  <c r="E733"/>
  <c r="E732"/>
  <c r="F731"/>
  <c r="F730"/>
  <c r="E729"/>
  <c r="F727"/>
  <c r="F725"/>
  <c r="E724"/>
  <c r="F723"/>
  <c r="E722"/>
  <c r="E721"/>
  <c r="F719"/>
  <c r="E718"/>
  <c r="F717"/>
  <c r="E716"/>
  <c r="E715"/>
  <c r="F714"/>
  <c r="F713"/>
  <c r="E712"/>
  <c r="F710"/>
  <c r="E708"/>
  <c r="E707"/>
  <c r="E705"/>
  <c r="E703"/>
  <c r="E701"/>
  <c r="E700"/>
  <c r="E699"/>
  <c r="E698"/>
  <c r="E696"/>
  <c r="E694"/>
  <c r="E693"/>
  <c r="E692"/>
  <c r="E690"/>
  <c r="E689"/>
  <c r="E688"/>
  <c r="E686"/>
  <c r="E684"/>
  <c r="F680"/>
  <c r="F678"/>
  <c r="F676"/>
  <c r="F675"/>
  <c r="F674"/>
  <c r="F673"/>
  <c r="F672"/>
  <c r="F668"/>
  <c r="F665"/>
  <c r="F664"/>
  <c r="F663"/>
  <c r="F662"/>
  <c r="F661"/>
  <c r="F660"/>
  <c r="F659"/>
  <c r="F658"/>
  <c r="F657"/>
  <c r="F655"/>
  <c r="F652"/>
  <c r="F650"/>
  <c r="F649"/>
  <c r="F648"/>
  <c r="F647"/>
  <c r="F644"/>
  <c r="F643"/>
  <c r="F642"/>
  <c r="F641"/>
  <c r="F640"/>
  <c r="F639"/>
  <c r="F615"/>
  <c r="F614"/>
  <c r="F612"/>
  <c r="F608"/>
  <c r="E607"/>
  <c r="F605"/>
  <c r="F603"/>
  <c r="F602"/>
  <c r="F601"/>
  <c r="E600"/>
  <c r="F598"/>
  <c r="F597"/>
  <c r="F595"/>
  <c r="E594"/>
  <c r="F592"/>
  <c r="F590"/>
  <c r="F588"/>
  <c r="F586"/>
  <c r="F585"/>
  <c r="F583"/>
  <c r="F559"/>
  <c r="F558"/>
  <c r="F557"/>
  <c r="F556"/>
  <c r="F555"/>
  <c r="F554"/>
  <c r="F553"/>
  <c r="F552"/>
  <c r="F551"/>
  <c r="F550"/>
  <c r="F549"/>
  <c r="F548"/>
  <c r="F546"/>
  <c r="F545"/>
  <c r="F544"/>
  <c r="F543"/>
  <c r="F538"/>
  <c r="F537"/>
  <c r="F536"/>
  <c r="F535"/>
  <c r="F533"/>
  <c r="F532"/>
  <c r="F531"/>
  <c r="F528"/>
  <c r="F527"/>
  <c r="F526"/>
  <c r="F525"/>
  <c r="E524"/>
  <c r="E561" s="1"/>
  <c r="F523"/>
  <c r="F522"/>
  <c r="F521"/>
  <c r="F520"/>
  <c r="F518"/>
  <c r="F517"/>
  <c r="F516"/>
  <c r="F513"/>
  <c r="F512"/>
  <c r="F511"/>
  <c r="F510"/>
  <c r="F509"/>
  <c r="F508"/>
  <c r="F507"/>
  <c r="F506"/>
  <c r="F505"/>
  <c r="F502"/>
  <c r="F501"/>
  <c r="F500"/>
  <c r="F499"/>
  <c r="F498"/>
  <c r="F497"/>
  <c r="F496"/>
  <c r="F495"/>
  <c r="F494"/>
  <c r="F493"/>
  <c r="F492"/>
  <c r="F491"/>
  <c r="F490"/>
  <c r="F489"/>
  <c r="F488"/>
  <c r="F487"/>
  <c r="F486"/>
  <c r="F485"/>
  <c r="F483"/>
  <c r="F482"/>
  <c r="F481"/>
  <c r="F480"/>
  <c r="F479"/>
  <c r="F478"/>
  <c r="F476"/>
  <c r="F475"/>
  <c r="F474"/>
  <c r="F472"/>
  <c r="F471"/>
  <c r="F469"/>
  <c r="F465"/>
  <c r="E462"/>
  <c r="G462" s="1"/>
  <c r="F398"/>
  <c r="F397"/>
  <c r="F394"/>
  <c r="F392"/>
  <c r="F391"/>
  <c r="F390"/>
  <c r="F389"/>
  <c r="F388"/>
  <c r="F387"/>
  <c r="F386"/>
  <c r="F385"/>
  <c r="F384"/>
  <c r="F383"/>
  <c r="F382"/>
  <c r="F381"/>
  <c r="F380"/>
  <c r="F379"/>
  <c r="F376"/>
  <c r="F375"/>
  <c r="F374"/>
  <c r="F373"/>
  <c r="F372"/>
  <c r="E371"/>
  <c r="E377" s="1"/>
  <c r="F370"/>
  <c r="F369"/>
  <c r="F368"/>
  <c r="F367"/>
  <c r="F366"/>
  <c r="F365"/>
  <c r="F364"/>
  <c r="F363"/>
  <c r="F360"/>
  <c r="F359"/>
  <c r="F358"/>
  <c r="F357"/>
  <c r="F355"/>
  <c r="F354"/>
  <c r="F353"/>
  <c r="F352"/>
  <c r="F350"/>
  <c r="E349"/>
  <c r="E361" s="1"/>
  <c r="F348"/>
  <c r="F347"/>
  <c r="F346"/>
  <c r="F345"/>
  <c r="F342"/>
  <c r="F341"/>
  <c r="F340"/>
  <c r="F339"/>
  <c r="E338"/>
  <c r="E343" s="1"/>
  <c r="F337"/>
  <c r="F336"/>
  <c r="F335"/>
  <c r="F334"/>
  <c r="F333"/>
  <c r="F332"/>
  <c r="F331"/>
  <c r="F330"/>
  <c r="E327"/>
  <c r="F326"/>
  <c r="E323"/>
  <c r="F322"/>
  <c r="E320"/>
  <c r="F319"/>
  <c r="D315"/>
  <c r="F315" s="1"/>
  <c r="E310"/>
  <c r="F309"/>
  <c r="E308"/>
  <c r="F307"/>
  <c r="E305"/>
  <c r="F304"/>
  <c r="F301"/>
  <c r="D297"/>
  <c r="F297" s="1"/>
  <c r="F294"/>
  <c r="F291"/>
  <c r="D286"/>
  <c r="D292" s="1"/>
  <c r="F211"/>
  <c r="G211" s="1"/>
  <c r="G284" l="1"/>
  <c r="F399"/>
  <c r="G399" s="1"/>
  <c r="G88"/>
  <c r="G197"/>
  <c r="E328"/>
  <c r="F883"/>
  <c r="F1053"/>
  <c r="F1102"/>
  <c r="F377"/>
  <c r="G377" s="1"/>
  <c r="F682"/>
  <c r="G682" s="1"/>
  <c r="F51"/>
  <c r="F959"/>
  <c r="F1408"/>
  <c r="F1467"/>
  <c r="G1022"/>
  <c r="E1204"/>
  <c r="G1204" s="1"/>
  <c r="E1265"/>
  <c r="F1265"/>
  <c r="G459"/>
  <c r="E710"/>
  <c r="G710" s="1"/>
  <c r="E768"/>
  <c r="E785"/>
  <c r="G785" s="1"/>
  <c r="F808"/>
  <c r="F1131"/>
  <c r="G1131" s="1"/>
  <c r="F1198"/>
  <c r="E1198"/>
  <c r="F1310"/>
  <c r="G1310" s="1"/>
  <c r="E1369"/>
  <c r="F1369"/>
  <c r="F361"/>
  <c r="G361" s="1"/>
  <c r="F503"/>
  <c r="G503" s="1"/>
  <c r="F561"/>
  <c r="G581" s="1"/>
  <c r="F343"/>
  <c r="G343" s="1"/>
  <c r="F617"/>
  <c r="E617"/>
  <c r="F666"/>
  <c r="G666" s="1"/>
  <c r="F768"/>
  <c r="G768" s="1"/>
  <c r="E808"/>
  <c r="F286"/>
  <c r="G808" l="1"/>
  <c r="G617"/>
  <c r="G1198"/>
  <c r="G561"/>
  <c r="G1265"/>
  <c r="G1369"/>
  <c r="F292"/>
  <c r="F328" s="1"/>
  <c r="G328" s="1"/>
  <c r="F118" l="1"/>
  <c r="F117"/>
  <c r="F116"/>
  <c r="F115"/>
  <c r="F114"/>
  <c r="F112"/>
  <c r="F111"/>
  <c r="F110"/>
  <c r="F107"/>
  <c r="F105"/>
  <c r="F104"/>
  <c r="F102"/>
  <c r="F99"/>
  <c r="F97"/>
  <c r="F93"/>
  <c r="F91"/>
  <c r="F90"/>
  <c r="F121" l="1"/>
  <c r="G121" s="1"/>
  <c r="G141"/>
  <c r="E39" l="1"/>
  <c r="E1071" l="1"/>
  <c r="E879"/>
  <c r="E875"/>
  <c r="E836"/>
  <c r="E829"/>
  <c r="E828"/>
  <c r="E821"/>
  <c r="E1462" l="1"/>
  <c r="E1461"/>
  <c r="E1457"/>
  <c r="E1443"/>
  <c r="E1431"/>
  <c r="E1429"/>
  <c r="E1428"/>
  <c r="E1418"/>
  <c r="E1386" l="1"/>
  <c r="E1381"/>
  <c r="E1391"/>
  <c r="E1408" l="1"/>
  <c r="G1408" s="1"/>
  <c r="E1098"/>
  <c r="E1095"/>
  <c r="E1093"/>
  <c r="E1089"/>
  <c r="E1083"/>
  <c r="E1079"/>
  <c r="E1076"/>
  <c r="E1073"/>
  <c r="E1067"/>
  <c r="E1059"/>
  <c r="E1057"/>
  <c r="E1051" l="1"/>
  <c r="E1048"/>
  <c r="E1046"/>
  <c r="E1042"/>
  <c r="E1045"/>
  <c r="E1041"/>
  <c r="E1039"/>
  <c r="E1035"/>
  <c r="E1033"/>
  <c r="E1030"/>
  <c r="E1028"/>
  <c r="E1027"/>
  <c r="E955" l="1"/>
  <c r="E956"/>
  <c r="E941"/>
  <c r="E944"/>
  <c r="E945"/>
  <c r="E952"/>
  <c r="E1024"/>
  <c r="E1053" s="1"/>
  <c r="E934"/>
  <c r="E925"/>
  <c r="E938"/>
  <c r="E935"/>
  <c r="E928"/>
  <c r="E924"/>
  <c r="E913"/>
  <c r="G1053" l="1"/>
  <c r="E894"/>
  <c r="E1065" l="1"/>
  <c r="E1102" s="1"/>
  <c r="E923"/>
  <c r="E959" s="1"/>
  <c r="E916"/>
  <c r="E910"/>
  <c r="E909"/>
  <c r="E900"/>
  <c r="E899"/>
  <c r="E870"/>
  <c r="E903"/>
  <c r="E876"/>
  <c r="E904"/>
  <c r="E868"/>
  <c r="E837"/>
  <c r="E830"/>
  <c r="E822"/>
  <c r="E919" l="1"/>
  <c r="G919" s="1"/>
  <c r="E883"/>
  <c r="G883" s="1"/>
  <c r="G959"/>
  <c r="G1102"/>
  <c r="E849"/>
  <c r="E816"/>
  <c r="E1466"/>
  <c r="E1459"/>
  <c r="E1456"/>
  <c r="E1455"/>
  <c r="E1453"/>
  <c r="E1451"/>
  <c r="E1450"/>
  <c r="E1444"/>
  <c r="E1439"/>
  <c r="E1437"/>
  <c r="E1434"/>
  <c r="E1427"/>
  <c r="E1425"/>
  <c r="E1422"/>
  <c r="E1416"/>
  <c r="E1413"/>
  <c r="E50"/>
  <c r="E48"/>
  <c r="E45"/>
  <c r="E44"/>
  <c r="E41"/>
  <c r="E40"/>
  <c r="E38"/>
  <c r="E35"/>
  <c r="E34"/>
  <c r="E32"/>
  <c r="E30"/>
  <c r="E28"/>
  <c r="E26"/>
  <c r="F17"/>
  <c r="G17" s="1"/>
  <c r="E8"/>
  <c r="E14" s="1"/>
  <c r="E51" l="1"/>
  <c r="E1467"/>
  <c r="G1467" s="1"/>
  <c r="E860"/>
  <c r="G860" s="1"/>
  <c r="F14"/>
  <c r="G14" s="1"/>
  <c r="G51" l="1"/>
</calcChain>
</file>

<file path=xl/sharedStrings.xml><?xml version="1.0" encoding="utf-8"?>
<sst xmlns="http://schemas.openxmlformats.org/spreadsheetml/2006/main" count="6808" uniqueCount="2397">
  <si>
    <t>25/4/25</t>
    <phoneticPr fontId="5" type="noConversion"/>
  </si>
  <si>
    <t>4-2</t>
    <phoneticPr fontId="5" type="noConversion"/>
  </si>
  <si>
    <t>人件費</t>
    <rPh sb="0" eb="3">
      <t>ｼﾞﾝ</t>
    </rPh>
    <phoneticPr fontId="5" type="noConversion"/>
  </si>
  <si>
    <t>氏名および支払内容の実態が不明</t>
    <rPh sb="0" eb="1">
      <t>ｼ</t>
    </rPh>
    <rPh sb="1" eb="2">
      <t>ﾒｲ</t>
    </rPh>
    <rPh sb="5" eb="7">
      <t>ｼﾊﾗｲ</t>
    </rPh>
    <rPh sb="7" eb="9">
      <t>ﾅｲﾖｳ</t>
    </rPh>
    <rPh sb="10" eb="12">
      <t>ｼﾞｯﾀｲ</t>
    </rPh>
    <rPh sb="13" eb="15">
      <t>ﾌﾒｲ</t>
    </rPh>
    <phoneticPr fontId="5" type="noConversion"/>
  </si>
  <si>
    <t>勤務実績を示す「勤務表、出勤簿」などの貼付がないのは不可</t>
    <rPh sb="0" eb="28">
      <t>ｷﾝ</t>
    </rPh>
    <phoneticPr fontId="5" type="noConversion"/>
  </si>
  <si>
    <t>25/6/25</t>
    <phoneticPr fontId="5" type="noConversion"/>
  </si>
  <si>
    <t>6-3</t>
    <phoneticPr fontId="5" type="noConversion"/>
  </si>
  <si>
    <t>7-2</t>
    <phoneticPr fontId="5" type="noConversion"/>
  </si>
  <si>
    <t>会派、議員名
年月日</t>
    <rPh sb="0" eb="2">
      <t>ｶｲﾊ</t>
    </rPh>
    <rPh sb="3" eb="5">
      <t>ｷﾞｲﾝ</t>
    </rPh>
    <rPh sb="5" eb="6">
      <t>ﾒｲ</t>
    </rPh>
    <phoneticPr fontId="5" type="noConversion"/>
  </si>
  <si>
    <t>管理
番号</t>
    <rPh sb="0" eb="2">
      <t>ｶﾝﾘ</t>
    </rPh>
    <rPh sb="3" eb="5">
      <t>ﾊﾞﾝｺﾞｳ</t>
    </rPh>
    <phoneticPr fontId="5" type="noConversion"/>
  </si>
  <si>
    <t>領収書
の金額</t>
    <phoneticPr fontId="5" type="noConversion"/>
  </si>
  <si>
    <t>金額
（按分1/2）
携帯電話は上限1万円</t>
    <phoneticPr fontId="5" type="noConversion"/>
  </si>
  <si>
    <t>費目</t>
    <phoneticPr fontId="5" type="noConversion"/>
  </si>
  <si>
    <t>支払い先</t>
    <phoneticPr fontId="5" type="noConversion"/>
  </si>
  <si>
    <t>自由民主党</t>
    <rPh sb="0" eb="2">
      <t>ｼﾞﾕｳ</t>
    </rPh>
    <rPh sb="2" eb="5">
      <t>ﾐﾝｼｭﾄｳ</t>
    </rPh>
    <phoneticPr fontId="5" type="noConversion"/>
  </si>
  <si>
    <t>25/12/24</t>
    <phoneticPr fontId="5" type="noConversion"/>
  </si>
  <si>
    <t>12-1</t>
    <phoneticPr fontId="5" type="noConversion"/>
  </si>
  <si>
    <t>資料購入費</t>
    <rPh sb="0" eb="5">
      <t>ｼ</t>
    </rPh>
    <phoneticPr fontId="5" type="noConversion"/>
  </si>
  <si>
    <t>新聞購入（日経、埼玉、読売）</t>
    <rPh sb="0" eb="14">
      <t>ｼﾝ</t>
    </rPh>
    <phoneticPr fontId="5" type="noConversion"/>
  </si>
  <si>
    <t>新聞は議員のみではなく一般人としても購入する。按分が妥当である。</t>
    <rPh sb="0" eb="32">
      <t>ｼﾝ</t>
    </rPh>
    <phoneticPr fontId="5" type="noConversion"/>
  </si>
  <si>
    <t>25/11/25</t>
    <phoneticPr fontId="5" type="noConversion"/>
  </si>
  <si>
    <t>11-1</t>
    <phoneticPr fontId="5" type="noConversion"/>
  </si>
  <si>
    <t>25/10/25</t>
    <phoneticPr fontId="5" type="noConversion"/>
  </si>
  <si>
    <t>10-1</t>
    <phoneticPr fontId="5" type="noConversion"/>
  </si>
  <si>
    <t>25/9/25</t>
    <phoneticPr fontId="5" type="noConversion"/>
  </si>
  <si>
    <t>9-1</t>
    <phoneticPr fontId="5" type="noConversion"/>
  </si>
  <si>
    <t>ゼンリン</t>
    <phoneticPr fontId="5" type="noConversion"/>
  </si>
  <si>
    <t>地図は一般図書であり不可</t>
    <rPh sb="0" eb="12">
      <t>ﾁ</t>
    </rPh>
    <phoneticPr fontId="5" type="noConversion"/>
  </si>
  <si>
    <t>25/8/26</t>
    <phoneticPr fontId="5" type="noConversion"/>
  </si>
  <si>
    <t>8-1</t>
    <phoneticPr fontId="5" type="noConversion"/>
  </si>
  <si>
    <t>25/7/25</t>
    <phoneticPr fontId="5" type="noConversion"/>
  </si>
  <si>
    <t>7-1</t>
    <phoneticPr fontId="5" type="noConversion"/>
  </si>
  <si>
    <t>25/6/25</t>
    <phoneticPr fontId="5" type="noConversion"/>
  </si>
  <si>
    <t>6-1</t>
    <phoneticPr fontId="5" type="noConversion"/>
  </si>
  <si>
    <t>25/5/27</t>
    <phoneticPr fontId="5" type="noConversion"/>
  </si>
  <si>
    <t>5-1</t>
    <phoneticPr fontId="5" type="noConversion"/>
  </si>
  <si>
    <t>4-1</t>
    <phoneticPr fontId="5" type="noConversion"/>
  </si>
  <si>
    <t>返還請求金額</t>
    <rPh sb="0" eb="2">
      <t>ﾍﾝｶﾝ</t>
    </rPh>
    <rPh sb="2" eb="4">
      <t>ｾｲｷｭｳ</t>
    </rPh>
    <rPh sb="4" eb="5">
      <t>ｷﾝ</t>
    </rPh>
    <rPh sb="5" eb="6">
      <t>ｶﾞｸ</t>
    </rPh>
    <phoneticPr fontId="5" type="noConversion"/>
  </si>
  <si>
    <t>公明党</t>
    <rPh sb="0" eb="3">
      <t>ｺｳﾒｲﾄｳ</t>
    </rPh>
    <phoneticPr fontId="5" type="noConversion"/>
  </si>
  <si>
    <t>25/12/5</t>
    <phoneticPr fontId="5" type="noConversion"/>
  </si>
  <si>
    <t>12-2</t>
    <phoneticPr fontId="5" type="noConversion"/>
  </si>
  <si>
    <t>新聞購入（県南新聞社）</t>
    <rPh sb="0" eb="2">
      <t>ｼﾝﾌﾞﾝ</t>
    </rPh>
    <rPh sb="2" eb="4">
      <t>ｺｳﾆｭｳ</t>
    </rPh>
    <rPh sb="5" eb="7">
      <t>ｹﾝﾅﾝ</t>
    </rPh>
    <rPh sb="7" eb="9">
      <t>ｼﾝﾌﾞﾝ</t>
    </rPh>
    <rPh sb="9" eb="10">
      <t>ｼｬ</t>
    </rPh>
    <phoneticPr fontId="5" type="noConversion"/>
  </si>
  <si>
    <t>返還請求金額</t>
    <rPh sb="4" eb="5">
      <t>ｷﾝ</t>
    </rPh>
    <phoneticPr fontId="5" type="noConversion"/>
  </si>
  <si>
    <t>共産党</t>
    <rPh sb="0" eb="3">
      <t>ｷｮｳｻﾝﾄｳ</t>
    </rPh>
    <phoneticPr fontId="5" type="noConversion"/>
  </si>
  <si>
    <t>2013/4/23</t>
    <phoneticPr fontId="5" type="noConversion"/>
  </si>
  <si>
    <t>4-9</t>
    <phoneticPr fontId="5" type="noConversion"/>
  </si>
  <si>
    <t>新聞購入（日本教育新聞社）</t>
    <rPh sb="5" eb="7">
      <t>ﾆﾎﾝ</t>
    </rPh>
    <rPh sb="7" eb="9">
      <t>ｷｮｳｲｸ</t>
    </rPh>
    <rPh sb="9" eb="11">
      <t>ｼﾝﾌﾞﾝ</t>
    </rPh>
    <rPh sb="11" eb="12">
      <t>ｼｬ</t>
    </rPh>
    <phoneticPr fontId="5" type="noConversion"/>
  </si>
  <si>
    <t>2013/4/25</t>
    <phoneticPr fontId="5" type="noConversion"/>
  </si>
  <si>
    <t>4-12</t>
    <phoneticPr fontId="5" type="noConversion"/>
  </si>
  <si>
    <t>新聞購入（朝日、埼玉、読売）</t>
    <rPh sb="0" eb="14">
      <t>ｼﾝ</t>
    </rPh>
    <phoneticPr fontId="5" type="noConversion"/>
  </si>
  <si>
    <t>4-14</t>
    <phoneticPr fontId="5" type="noConversion"/>
  </si>
  <si>
    <t>新聞購入（毎日）</t>
    <rPh sb="0" eb="2">
      <t>ｼﾝﾌﾞﾝ</t>
    </rPh>
    <rPh sb="2" eb="4">
      <t>ｺｳﾆｭｳ</t>
    </rPh>
    <rPh sb="5" eb="7">
      <t>ﾏｲﾆﾁ</t>
    </rPh>
    <phoneticPr fontId="5" type="noConversion"/>
  </si>
  <si>
    <t>4-15</t>
    <phoneticPr fontId="5" type="noConversion"/>
  </si>
  <si>
    <t>個表支出内訳のとおり</t>
    <rPh sb="0" eb="10">
      <t>ｺ</t>
    </rPh>
    <phoneticPr fontId="5" type="noConversion"/>
  </si>
  <si>
    <t>機関紙購入は政党活動に係る経費と認められる。全額が目的外支出に当たり不可。
判例では可非もあるが公金の支出であり厳密な判断をするべきである。</t>
    <rPh sb="0" eb="37">
      <t>ｷｶﾝ</t>
    </rPh>
    <rPh sb="38" eb="70">
      <t>ﾊﾝ</t>
    </rPh>
    <phoneticPr fontId="5" type="noConversion"/>
  </si>
  <si>
    <t>2013/5/27</t>
    <phoneticPr fontId="5" type="noConversion"/>
  </si>
  <si>
    <t>5-4</t>
    <phoneticPr fontId="5" type="noConversion"/>
  </si>
  <si>
    <t>新聞購入（埼玉、朝日、読売）</t>
    <rPh sb="0" eb="2">
      <t>ｼﾝﾌﾞﾝ</t>
    </rPh>
    <rPh sb="2" eb="4">
      <t>ｺｳﾆｭｳ</t>
    </rPh>
    <rPh sb="5" eb="7">
      <t>ｻｲﾀﾏ</t>
    </rPh>
    <rPh sb="8" eb="10">
      <t>ｱｻﾋ</t>
    </rPh>
    <rPh sb="11" eb="13">
      <t>ﾖﾐｳﾘ</t>
    </rPh>
    <phoneticPr fontId="5" type="noConversion"/>
  </si>
  <si>
    <t>2013/6/4</t>
    <phoneticPr fontId="5" type="noConversion"/>
  </si>
  <si>
    <t>2013/6/25</t>
    <phoneticPr fontId="5" type="noConversion"/>
  </si>
  <si>
    <t>6-2</t>
    <phoneticPr fontId="5" type="noConversion"/>
  </si>
  <si>
    <t>6-4</t>
    <phoneticPr fontId="5" type="noConversion"/>
  </si>
  <si>
    <t>機関紙購入は政党活動に係る経費と認められる。全額が目的外支出に当たり不可。
判例では可非もあるが公金の支出であり厳密な判断をするべきである。</t>
    <rPh sb="0" eb="37">
      <t>ｷｶﾝ</t>
    </rPh>
    <rPh sb="38" eb="40">
      <t>ﾊﾝﾚｲ</t>
    </rPh>
    <rPh sb="42" eb="43">
      <t>ｶ</t>
    </rPh>
    <rPh sb="43" eb="44">
      <t>ﾋ</t>
    </rPh>
    <rPh sb="48" eb="50">
      <t>ｺｳｷﾝ</t>
    </rPh>
    <rPh sb="51" eb="53">
      <t>ｼｼｭﾂ</t>
    </rPh>
    <rPh sb="56" eb="58">
      <t>ｹﾞﾝﾐﾂ</t>
    </rPh>
    <rPh sb="59" eb="61">
      <t>ﾊﾝﾀﾞﾝ</t>
    </rPh>
    <phoneticPr fontId="5" type="noConversion"/>
  </si>
  <si>
    <t>2013/7/25</t>
    <phoneticPr fontId="5" type="noConversion"/>
  </si>
  <si>
    <t>7-1</t>
    <phoneticPr fontId="5" type="noConversion"/>
  </si>
  <si>
    <t>2013/7/25</t>
    <phoneticPr fontId="5" type="noConversion"/>
  </si>
  <si>
    <t>7-2</t>
    <phoneticPr fontId="5" type="noConversion"/>
  </si>
  <si>
    <t>7-4</t>
    <phoneticPr fontId="5" type="noConversion"/>
  </si>
  <si>
    <t>2013/8/25</t>
    <phoneticPr fontId="5" type="noConversion"/>
  </si>
  <si>
    <t>8-5</t>
    <phoneticPr fontId="5" type="noConversion"/>
  </si>
  <si>
    <t>2013/8/26</t>
    <phoneticPr fontId="5" type="noConversion"/>
  </si>
  <si>
    <t>8-6</t>
    <phoneticPr fontId="5" type="noConversion"/>
  </si>
  <si>
    <t>2013/8/7</t>
    <phoneticPr fontId="5" type="noConversion"/>
  </si>
  <si>
    <t>8-8</t>
    <phoneticPr fontId="5" type="noConversion"/>
  </si>
  <si>
    <t>公金の支出であり手引きに記載されているとおり「なお、会議、研修会等に参加したときは、領収書等の証拠書類に加え、参加したことを証明する通知、案内状等とともに、その結果を政務活動報告書(個表)に記録し保管するものとする」に反し不可である</t>
    <rPh sb="0" eb="2">
      <t>ｺｳｷﾝ</t>
    </rPh>
    <rPh sb="3" eb="5">
      <t>ｼｼｭﾂ</t>
    </rPh>
    <rPh sb="8" eb="10">
      <t>ﾃﾋﾞ</t>
    </rPh>
    <rPh sb="12" eb="14">
      <t>ｷｻｲ</t>
    </rPh>
    <rPh sb="109" eb="110">
      <t>ﾊﾝ</t>
    </rPh>
    <rPh sb="111" eb="113">
      <t>ﾌｶ</t>
    </rPh>
    <phoneticPr fontId="5" type="noConversion"/>
  </si>
  <si>
    <t>2013/9/25</t>
    <phoneticPr fontId="5" type="noConversion"/>
  </si>
  <si>
    <t>9-3</t>
    <phoneticPr fontId="5" type="noConversion"/>
  </si>
  <si>
    <t>2013/9/18</t>
    <phoneticPr fontId="5" type="noConversion"/>
  </si>
  <si>
    <t>9-4</t>
    <phoneticPr fontId="5" type="noConversion"/>
  </si>
  <si>
    <t>日本機関紙協会
会費2013.年4月～2014.3月　機関紙と宣伝</t>
    <rPh sb="0" eb="2">
      <t>ﾆﾎﾝ</t>
    </rPh>
    <rPh sb="2" eb="5">
      <t>ｷｶﾝｼ</t>
    </rPh>
    <rPh sb="5" eb="7">
      <t>ｷｮｳｶｲ</t>
    </rPh>
    <rPh sb="8" eb="10">
      <t>ｶｲﾋ</t>
    </rPh>
    <rPh sb="15" eb="16">
      <t>ﾈﾝ</t>
    </rPh>
    <rPh sb="17" eb="18">
      <t>ｶﾞﾂ</t>
    </rPh>
    <rPh sb="25" eb="26">
      <t>ｶﾞﾂ</t>
    </rPh>
    <rPh sb="27" eb="30">
      <t>ｷｶﾝｼ</t>
    </rPh>
    <rPh sb="31" eb="33">
      <t>ｾﾝﾃﾞﾝ</t>
    </rPh>
    <phoneticPr fontId="5" type="noConversion"/>
  </si>
  <si>
    <t>手引き：(3)会費
「他の団体が主催する研修会、各種会議及び意見交換会等の参加費については、その内容が調査研究その他の活動に適うものであれば支出することができる。
団体の年会費については、支出することによる効果を政務活動報告書(個表)に記載
するものとする」の記載がないのは不可である</t>
    <rPh sb="0" eb="2">
      <t>ﾃﾋﾞ</t>
    </rPh>
    <rPh sb="130" eb="132">
      <t>ｷｻｲ</t>
    </rPh>
    <rPh sb="137" eb="139">
      <t>ﾌｶ</t>
    </rPh>
    <phoneticPr fontId="5" type="noConversion"/>
  </si>
  <si>
    <t>2013/10/25</t>
    <phoneticPr fontId="5" type="noConversion"/>
  </si>
  <si>
    <t>10-9</t>
    <phoneticPr fontId="5" type="noConversion"/>
  </si>
  <si>
    <t>研修費</t>
    <rPh sb="0" eb="3">
      <t>ｹﾝ</t>
    </rPh>
    <phoneticPr fontId="5" type="noConversion"/>
  </si>
  <si>
    <t>2013/11/30</t>
    <phoneticPr fontId="5" type="noConversion"/>
  </si>
  <si>
    <t>11-2</t>
    <phoneticPr fontId="5" type="noConversion"/>
  </si>
  <si>
    <t>2013/11/25</t>
    <phoneticPr fontId="5" type="noConversion"/>
  </si>
  <si>
    <t>11-3</t>
    <phoneticPr fontId="5" type="noConversion"/>
  </si>
  <si>
    <t>11-5</t>
    <phoneticPr fontId="5" type="noConversion"/>
  </si>
  <si>
    <t>2013/12/24</t>
    <phoneticPr fontId="5" type="noConversion"/>
  </si>
  <si>
    <t>12-4</t>
    <phoneticPr fontId="5" type="noConversion"/>
  </si>
  <si>
    <t>2013/12/25</t>
    <phoneticPr fontId="5" type="noConversion"/>
  </si>
  <si>
    <t>12-7</t>
    <phoneticPr fontId="5" type="noConversion"/>
  </si>
  <si>
    <t>2014/1/25</t>
    <phoneticPr fontId="5" type="noConversion"/>
  </si>
  <si>
    <t>1-1</t>
    <phoneticPr fontId="5" type="noConversion"/>
  </si>
  <si>
    <t>2014/1/27</t>
    <phoneticPr fontId="5" type="noConversion"/>
  </si>
  <si>
    <t>1-3</t>
    <phoneticPr fontId="5" type="noConversion"/>
  </si>
  <si>
    <t>2014/1/27</t>
    <phoneticPr fontId="5" type="noConversion"/>
  </si>
  <si>
    <t>1-4</t>
    <phoneticPr fontId="5" type="noConversion"/>
  </si>
  <si>
    <t>新聞購入（毎日）1月～3月</t>
    <rPh sb="0" eb="2">
      <t>ｼﾝﾌﾞﾝ</t>
    </rPh>
    <rPh sb="2" eb="4">
      <t>ｺｳﾆｭｳ</t>
    </rPh>
    <rPh sb="5" eb="7">
      <t>ﾏｲﾆﾁ</t>
    </rPh>
    <rPh sb="9" eb="10">
      <t>ｶﾞﾂ</t>
    </rPh>
    <rPh sb="12" eb="13">
      <t>ｶﾞﾂ</t>
    </rPh>
    <phoneticPr fontId="5" type="noConversion"/>
  </si>
  <si>
    <t>2014/2/25</t>
    <phoneticPr fontId="5" type="noConversion"/>
  </si>
  <si>
    <t>2-1</t>
    <phoneticPr fontId="5" type="noConversion"/>
  </si>
  <si>
    <t>2014/2/25</t>
    <phoneticPr fontId="5" type="noConversion"/>
  </si>
  <si>
    <t>2-2</t>
    <phoneticPr fontId="5" type="noConversion"/>
  </si>
  <si>
    <t>2014/3/25</t>
    <phoneticPr fontId="5" type="noConversion"/>
  </si>
  <si>
    <t>3-1</t>
    <phoneticPr fontId="5" type="noConversion"/>
  </si>
  <si>
    <t>返還請求金額</t>
    <rPh sb="0" eb="2">
      <t>ﾍﾝｶﾝ</t>
    </rPh>
    <rPh sb="2" eb="4">
      <t>ｾｲｷｭｳ</t>
    </rPh>
    <rPh sb="4" eb="6">
      <t>ｷﾝｶﾞｸ</t>
    </rPh>
    <phoneticPr fontId="5" type="noConversion"/>
  </si>
  <si>
    <t>25/4/29</t>
    <phoneticPr fontId="5" type="noConversion"/>
  </si>
  <si>
    <t>4-4</t>
    <phoneticPr fontId="5" type="noConversion"/>
  </si>
  <si>
    <t>新聞販売店（読売新聞、埼玉新聞）</t>
    <rPh sb="0" eb="5">
      <t>ｼﾝ</t>
    </rPh>
    <rPh sb="6" eb="8">
      <t>ﾖﾐｳﾘ</t>
    </rPh>
    <rPh sb="8" eb="10">
      <t>ｼﾝﾌﾞﾝ</t>
    </rPh>
    <rPh sb="11" eb="13">
      <t>ｻｲﾀﾏ</t>
    </rPh>
    <rPh sb="13" eb="15">
      <t>ｼﾝﾌﾞﾝ</t>
    </rPh>
    <phoneticPr fontId="5" type="noConversion"/>
  </si>
  <si>
    <t>新聞販売店（公明）</t>
    <rPh sb="0" eb="2">
      <t>ｼﾝﾌﾞﾝ</t>
    </rPh>
    <rPh sb="2" eb="5">
      <t>ﾊﾝﾊﾞｲﾃﾝ</t>
    </rPh>
    <rPh sb="6" eb="8">
      <t>ｺｳﾒｲ</t>
    </rPh>
    <phoneticPr fontId="5" type="noConversion"/>
  </si>
  <si>
    <t>機関紙購入は政党活動に係る経費と認められる。全額が目的外支出に当たり不可。</t>
    <rPh sb="0" eb="37">
      <t>ｷｶﾝ</t>
    </rPh>
    <phoneticPr fontId="5" type="noConversion"/>
  </si>
  <si>
    <t>25/5/1</t>
    <phoneticPr fontId="5" type="noConversion"/>
  </si>
  <si>
    <t>5-1</t>
    <phoneticPr fontId="5" type="noConversion"/>
  </si>
  <si>
    <t>調査研究費</t>
    <rPh sb="0" eb="5">
      <t>ﾁｮｳ</t>
    </rPh>
    <phoneticPr fontId="5" type="noConversion"/>
  </si>
  <si>
    <t>25/5/21</t>
    <phoneticPr fontId="5" type="noConversion"/>
  </si>
  <si>
    <t>25/5/29</t>
    <phoneticPr fontId="5" type="noConversion"/>
  </si>
  <si>
    <t>新聞販売店（読売新聞、埼玉新聞）</t>
    <rPh sb="0" eb="5">
      <t>ｼﾝ</t>
    </rPh>
    <phoneticPr fontId="5" type="noConversion"/>
  </si>
  <si>
    <t>新聞販売店（公明）</t>
    <rPh sb="0" eb="9">
      <t>ｼﾝ</t>
    </rPh>
    <phoneticPr fontId="5" type="noConversion"/>
  </si>
  <si>
    <t>6-5</t>
    <phoneticPr fontId="5" type="noConversion"/>
  </si>
  <si>
    <t>25/6/30</t>
    <phoneticPr fontId="5" type="noConversion"/>
  </si>
  <si>
    <t>公明出版サービス</t>
    <rPh sb="0" eb="2">
      <t>ｺｳﾒｲ</t>
    </rPh>
    <rPh sb="2" eb="4">
      <t>ｼｭｯﾊﾟﾝ</t>
    </rPh>
    <phoneticPr fontId="5" type="noConversion"/>
  </si>
  <si>
    <t>8-1</t>
    <phoneticPr fontId="5" type="noConversion"/>
  </si>
  <si>
    <t>25/9/30</t>
    <phoneticPr fontId="5" type="noConversion"/>
  </si>
  <si>
    <t>9-8</t>
    <phoneticPr fontId="5" type="noConversion"/>
  </si>
  <si>
    <t>25/10/30</t>
    <phoneticPr fontId="5" type="noConversion"/>
  </si>
  <si>
    <t>10-7</t>
    <phoneticPr fontId="5" type="noConversion"/>
  </si>
  <si>
    <t>10-8</t>
    <phoneticPr fontId="5" type="noConversion"/>
  </si>
  <si>
    <t>領収書に宛名氏名なし・公金の支出であり会計処理上不可である。</t>
    <rPh sb="0" eb="30">
      <t>ﾘｮｳ</t>
    </rPh>
    <phoneticPr fontId="5" type="noConversion"/>
  </si>
  <si>
    <t>25/11/30</t>
    <phoneticPr fontId="5" type="noConversion"/>
  </si>
  <si>
    <t>25/12/13</t>
    <phoneticPr fontId="5" type="noConversion"/>
  </si>
  <si>
    <t>25/12/25</t>
    <phoneticPr fontId="5" type="noConversion"/>
  </si>
  <si>
    <t>機関紙購入は政党活動に係る経費と認められる。全額が目的外支出に当たり不可。</t>
    <phoneticPr fontId="5" type="noConversion"/>
  </si>
  <si>
    <t>広報費</t>
    <rPh sb="0" eb="3">
      <t>ｺｳ</t>
    </rPh>
    <phoneticPr fontId="5" type="noConversion"/>
  </si>
  <si>
    <t>富士印刷</t>
    <rPh sb="0" eb="2">
      <t>ﾌｼﾞ</t>
    </rPh>
    <rPh sb="2" eb="4">
      <t>ｲﾝｻﾂ</t>
    </rPh>
    <phoneticPr fontId="5" type="noConversion"/>
  </si>
  <si>
    <t>手引き、広報費には「会派又は議員が行う調査研究活動、議会活動及び市の政策について住民に報告し広報するために要する経費」とある。
本件は50%がゴミ日程表で構成され、手引きの趣旨を満たしているとは言えず内容が希薄であり市議会ニュースが大部分とは言い難く、議員名の宣伝を兼ねたゴミ分別日程表として壁面に掲示する要素が大きく不可である。</t>
    <rPh sb="73" eb="76">
      <t>ﾆｯﾃｲﾋｮｳ</t>
    </rPh>
    <rPh sb="140" eb="143">
      <t>ﾆｯﾃｲﾋｮｳ</t>
    </rPh>
    <phoneticPr fontId="5" type="noConversion"/>
  </si>
  <si>
    <t>12-8</t>
    <phoneticPr fontId="5" type="noConversion"/>
  </si>
  <si>
    <t>26/1/9</t>
    <phoneticPr fontId="5" type="noConversion"/>
  </si>
  <si>
    <t>1-2</t>
    <phoneticPr fontId="5" type="noConversion"/>
  </si>
  <si>
    <t>ＪＴＢなど（高松市、高知市　旅費など）</t>
    <rPh sb="14" eb="16">
      <t>ﾘｮﾋ</t>
    </rPh>
    <phoneticPr fontId="5" type="noConversion"/>
  </si>
  <si>
    <t>領収証にＮＯ11とＮＯ12の各金額記載なく合計金額のみは会計処理上不可。</t>
    <rPh sb="0" eb="3">
      <t>ﾘｮｳｼｭｳｼｮｳ</t>
    </rPh>
    <rPh sb="14" eb="17">
      <t>ｶｸｷﾝｶﾞｸ</t>
    </rPh>
    <rPh sb="17" eb="19">
      <t>ｷｻｲ</t>
    </rPh>
    <rPh sb="21" eb="23">
      <t>ｺﾞｳｹｲ</t>
    </rPh>
    <rPh sb="23" eb="25">
      <t>ｷﾝｶﾞｸ</t>
    </rPh>
    <rPh sb="28" eb="35">
      <t>ｶｲ</t>
    </rPh>
    <phoneticPr fontId="5" type="noConversion"/>
  </si>
  <si>
    <t>26/1/31</t>
    <phoneticPr fontId="5" type="noConversion"/>
  </si>
  <si>
    <t>26/2/27</t>
    <phoneticPr fontId="5" type="noConversion"/>
  </si>
  <si>
    <t>26/3/30</t>
    <phoneticPr fontId="5" type="noConversion"/>
  </si>
  <si>
    <t>返還請求金額</t>
    <rPh sb="0" eb="6">
      <t>ﾍﾝ</t>
    </rPh>
    <phoneticPr fontId="5" type="noConversion"/>
  </si>
  <si>
    <t>事務所費</t>
    <rPh sb="0" eb="4">
      <t>ｼﾞ</t>
    </rPh>
    <phoneticPr fontId="5" type="noConversion"/>
  </si>
  <si>
    <t>事務所費</t>
    <rPh sb="0" eb="4">
      <t>ｼﾞﾑ</t>
    </rPh>
    <phoneticPr fontId="5" type="noConversion"/>
  </si>
  <si>
    <t>事務所としての外形上の形態及び機能を有していること。確認を要す。</t>
    <rPh sb="26" eb="28">
      <t>ｶｸﾆﾝ</t>
    </rPh>
    <rPh sb="29" eb="30">
      <t>ﾖｳ</t>
    </rPh>
    <phoneticPr fontId="5" type="noConversion"/>
  </si>
  <si>
    <t>5-2参照</t>
    <rPh sb="3" eb="5">
      <t>ｻﾝｼｮｳ</t>
    </rPh>
    <phoneticPr fontId="5" type="noConversion"/>
  </si>
  <si>
    <t>6-2参照</t>
    <rPh sb="3" eb="5">
      <t>ｻﾝｼｮｳ</t>
    </rPh>
    <phoneticPr fontId="5" type="noConversion"/>
  </si>
  <si>
    <t>7-3参照</t>
    <rPh sb="3" eb="5">
      <t>ｻﾝｼｮｳ</t>
    </rPh>
    <phoneticPr fontId="5" type="noConversion"/>
  </si>
  <si>
    <t>第8回地方議員研修会　大阪国際交流センター</t>
    <rPh sb="0" eb="1">
      <t>ﾀﾞｲ</t>
    </rPh>
    <rPh sb="2" eb="3">
      <t>ｶｲ</t>
    </rPh>
    <rPh sb="3" eb="5">
      <t>ﾁﾎｳ</t>
    </rPh>
    <rPh sb="5" eb="7">
      <t>ｷﾞｲﾝ</t>
    </rPh>
    <rPh sb="7" eb="10">
      <t>ｹﾝｼｭｳｶｲ</t>
    </rPh>
    <rPh sb="11" eb="13">
      <t>ｵｵｻｶ</t>
    </rPh>
    <rPh sb="13" eb="15">
      <t>ｺｸｻｲ</t>
    </rPh>
    <rPh sb="15" eb="17">
      <t>ｺｳﾘｭｳ</t>
    </rPh>
    <phoneticPr fontId="5" type="noConversion"/>
  </si>
  <si>
    <t>8-3参照</t>
    <rPh sb="3" eb="5">
      <t>ｻﾝ</t>
    </rPh>
    <phoneticPr fontId="5" type="noConversion"/>
  </si>
  <si>
    <t>9-3参照</t>
    <rPh sb="3" eb="5">
      <t>ｻﾝ</t>
    </rPh>
    <phoneticPr fontId="5" type="noConversion"/>
  </si>
  <si>
    <t>10-2参照</t>
    <rPh sb="4" eb="6">
      <t>ｻﾝ</t>
    </rPh>
    <phoneticPr fontId="5" type="noConversion"/>
  </si>
  <si>
    <t>11-2参照</t>
    <rPh sb="4" eb="6">
      <t>ｻﾝ</t>
    </rPh>
    <phoneticPr fontId="5" type="noConversion"/>
  </si>
  <si>
    <t>12-2参照</t>
    <rPh sb="4" eb="6">
      <t>ｻﾝ</t>
    </rPh>
    <phoneticPr fontId="5" type="noConversion"/>
  </si>
  <si>
    <t>浜田印刷</t>
    <rPh sb="0" eb="2">
      <t>ﾊﾏﾀﾞ</t>
    </rPh>
    <rPh sb="2" eb="4">
      <t>ｲﾝｻﾂ</t>
    </rPh>
    <phoneticPr fontId="5" type="noConversion"/>
  </si>
  <si>
    <t>1-3参照</t>
    <rPh sb="3" eb="5">
      <t>ｻﾝ</t>
    </rPh>
    <phoneticPr fontId="5" type="noConversion"/>
  </si>
  <si>
    <r>
      <t>2</t>
    </r>
    <r>
      <rPr>
        <sz val="11"/>
        <color theme="1"/>
        <rFont val="ＭＳ Ｐゴシック"/>
        <family val="2"/>
        <scheme val="minor"/>
      </rPr>
      <t>-2参照</t>
    </r>
    <rPh sb="3" eb="5">
      <t>ｻﾝ</t>
    </rPh>
    <phoneticPr fontId="5" type="noConversion"/>
  </si>
  <si>
    <t>3-3参照</t>
    <rPh sb="3" eb="5">
      <t>ｻﾝ</t>
    </rPh>
    <phoneticPr fontId="5" type="noConversion"/>
  </si>
  <si>
    <t>ホームページ保守料37,800円、振込手数料420円円</t>
    <rPh sb="6" eb="9">
      <t>ﾎｼｭﾘｮｳ</t>
    </rPh>
    <rPh sb="17" eb="19">
      <t>ﾌﾘｺﾐ</t>
    </rPh>
    <rPh sb="19" eb="22">
      <t>ﾃｽｳﾘｮｳ</t>
    </rPh>
    <rPh sb="25" eb="26">
      <t>ｴﾝ</t>
    </rPh>
    <phoneticPr fontId="5" type="noConversion"/>
  </si>
  <si>
    <t>7-3</t>
    <phoneticPr fontId="5" type="noConversion"/>
  </si>
  <si>
    <t>新聞販売店</t>
    <rPh sb="0" eb="5">
      <t>ｼﾝ</t>
    </rPh>
    <phoneticPr fontId="5" type="noConversion"/>
  </si>
  <si>
    <t>家庭倫理の会
領収書の記載内容「会費、月刊誌1年分・・とあり不明確は不可</t>
    <rPh sb="0" eb="2">
      <t>ｶﾃｲ</t>
    </rPh>
    <rPh sb="2" eb="4">
      <t>ﾘﾝﾘ</t>
    </rPh>
    <rPh sb="5" eb="6">
      <t>ｶｲ</t>
    </rPh>
    <rPh sb="7" eb="10">
      <t>ﾘｮｳｼｭｳｼｮ</t>
    </rPh>
    <rPh sb="11" eb="13">
      <t>ｷｻｲ</t>
    </rPh>
    <rPh sb="13" eb="15">
      <t>ﾅｲﾖｳ</t>
    </rPh>
    <rPh sb="16" eb="18">
      <t>ｶｲﾋ</t>
    </rPh>
    <rPh sb="19" eb="22">
      <t>ｹﾞｯｶﾝｼ</t>
    </rPh>
    <rPh sb="23" eb="25">
      <t>ﾈﾝﾌﾞﾝ</t>
    </rPh>
    <rPh sb="30" eb="33">
      <t>ﾌﾒｲｶｸ</t>
    </rPh>
    <rPh sb="34" eb="36">
      <t>ﾌｶ</t>
    </rPh>
    <phoneticPr fontId="5" type="noConversion"/>
  </si>
  <si>
    <t>政務活動費の手引き、3、項目別運用方針、（3）会費　他の団体が主催する研修会、各種会議及び意見交換会等の参加費については、その内容が調査研究その他の活動に適うものであれば支出することができる。　とあるが[支出することによる効果]が記載されていないのは不可である。　　領収証には会費、月刊誌一年分と記載され、金額の内容が不明確であり月刊誌の名称もないのも不可である。家庭倫理の会の説明は以下のとおりである。「価格（税込）： ￥ 1,800。純粋倫理を探求する研究・学習誌。本誌は、昭和27年8月に創刊された、歴史と伝統をもつ月刊誌です。純粋倫理の真髄を探求する研究・学習誌として、実践人の心境向上誌として、小粒ながら独自の内容を誇りとしています」とある。　　市政に対する専門的な知識を得るための図書ではなく個人的は心情によるものであり条例に反した支出である。よって政務調査費からの支出は不可である</t>
    <rPh sb="2" eb="4">
      <t>ｶﾂﾄﾞｳ</t>
    </rPh>
    <phoneticPr fontId="5" type="noConversion"/>
  </si>
  <si>
    <t>参加資料のみで手引きに定める報告書の提出なし,不可。</t>
    <rPh sb="7" eb="9">
      <t>ﾃﾋﾞ</t>
    </rPh>
    <rPh sb="11" eb="12">
      <t>ｻﾀﾞ</t>
    </rPh>
    <rPh sb="14" eb="17">
      <t>ﾎｳｺｸｼｮ</t>
    </rPh>
    <rPh sb="18" eb="20">
      <t>ﾃｲｼｭﾂ</t>
    </rPh>
    <rPh sb="23" eb="25">
      <t>ﾌｶ</t>
    </rPh>
    <phoneticPr fontId="5" type="noConversion"/>
  </si>
  <si>
    <t>富田商店</t>
    <rPh sb="0" eb="2">
      <t>ﾄﾐﾀ</t>
    </rPh>
    <rPh sb="2" eb="4">
      <t>ｼｮｳﾃﾝ</t>
    </rPh>
    <phoneticPr fontId="5" type="noConversion"/>
  </si>
  <si>
    <t>資料購入費（公明新聞を除く）</t>
    <rPh sb="0" eb="5">
      <t>ｼ</t>
    </rPh>
    <rPh sb="6" eb="8">
      <t>ｺｳﾒｲ</t>
    </rPh>
    <rPh sb="8" eb="10">
      <t>ｼﾝﾌﾞﾝ</t>
    </rPh>
    <rPh sb="11" eb="12">
      <t>ﾉｿﾞ</t>
    </rPh>
    <phoneticPr fontId="5" type="noConversion"/>
  </si>
  <si>
    <t>資料購入費（公明新聞）</t>
    <rPh sb="0" eb="5">
      <t>ｼ</t>
    </rPh>
    <rPh sb="6" eb="8">
      <t>ｺｳﾒｲ</t>
    </rPh>
    <rPh sb="8" eb="10">
      <t>ｼﾝﾌﾞﾝ</t>
    </rPh>
    <phoneticPr fontId="5" type="noConversion"/>
  </si>
  <si>
    <t>機関紙購入は政党活動に係る経費と認められる。全額が目的外支出に当たり不可。</t>
    <rPh sb="0" eb="3">
      <t>ｷｶﾝｼ</t>
    </rPh>
    <rPh sb="3" eb="5">
      <t>ｺｳﾆｭｳ</t>
    </rPh>
    <rPh sb="34" eb="36">
      <t>ﾌｶ</t>
    </rPh>
    <phoneticPr fontId="5" type="noConversion"/>
  </si>
  <si>
    <t>1-5</t>
    <phoneticPr fontId="5" type="noConversion"/>
  </si>
  <si>
    <t>地図は議員のみではなく一般人としても購入する。按分が妥当である。</t>
    <rPh sb="0" eb="2">
      <t>ﾁｽﾞ</t>
    </rPh>
    <rPh sb="3" eb="5">
      <t>ｷﾞｲﾝ</t>
    </rPh>
    <rPh sb="11" eb="13">
      <t>ｲｯﾊﾟﾝ</t>
    </rPh>
    <rPh sb="13" eb="14">
      <t>ｼﾞﾝ</t>
    </rPh>
    <rPh sb="18" eb="20">
      <t>ｺｳﾆｭｳ</t>
    </rPh>
    <rPh sb="23" eb="32">
      <t>ｱﾝ</t>
    </rPh>
    <phoneticPr fontId="5" type="noConversion"/>
  </si>
  <si>
    <t>資料購入費（公明新聞を除く）</t>
    <rPh sb="0" eb="5">
      <t>ｼ</t>
    </rPh>
    <phoneticPr fontId="5" type="noConversion"/>
  </si>
  <si>
    <t>手引き、広報費には「会派又は議員が行う調査研究活動、議会活動及び市の政策について住民に報告し広報するために要する経費」とある。
本件は50%がゴミ分別カレンダーで構成され、手引きの趣旨を満たしているとは言えず内容が希薄であり市議会ニュースが大部分とは言い難く、議員名の宣伝を兼ねたゴミ分別カレンダーとして壁面に掲示する要素が大きく不可である。</t>
    <rPh sb="120" eb="123">
      <t>ﾀﾞｲﾌﾞﾌﾞﾝ</t>
    </rPh>
    <phoneticPr fontId="5" type="noConversion"/>
  </si>
  <si>
    <t>ＪＴＢなど　（青森市役所、弘前市役所への旅費等）</t>
    <rPh sb="7" eb="10">
      <t>ｱｵﾓﾘｼ</t>
    </rPh>
    <rPh sb="10" eb="12">
      <t>ﾔｸｼｮ</t>
    </rPh>
    <rPh sb="13" eb="16">
      <t>ﾋﾛｻｷｼ</t>
    </rPh>
    <rPh sb="16" eb="18">
      <t>ﾔｸｼｮ</t>
    </rPh>
    <rPh sb="20" eb="22">
      <t>ﾘｮﾋ</t>
    </rPh>
    <rPh sb="22" eb="23">
      <t>ﾄｳ</t>
    </rPh>
    <phoneticPr fontId="5" type="noConversion"/>
  </si>
  <si>
    <t>5-5</t>
    <phoneticPr fontId="5" type="noConversion"/>
  </si>
  <si>
    <t>17、関 　裕通　（自民党）</t>
    <rPh sb="9" eb="14">
      <t>ｼﾞ</t>
    </rPh>
    <phoneticPr fontId="5" type="noConversion"/>
  </si>
  <si>
    <t>返還請求金額</t>
    <phoneticPr fontId="5" type="noConversion"/>
  </si>
  <si>
    <t>40、岩澤　勝徳　（自民党）</t>
    <rPh sb="3" eb="5">
      <t>ｲﾜｻﾜ</t>
    </rPh>
    <rPh sb="6" eb="7">
      <t>ｶﾂ</t>
    </rPh>
    <rPh sb="7" eb="8">
      <t>ﾄｸ</t>
    </rPh>
    <rPh sb="9" eb="14">
      <t>ｼﾞ</t>
    </rPh>
    <phoneticPr fontId="5" type="noConversion"/>
  </si>
  <si>
    <t>25/7/15</t>
    <phoneticPr fontId="5" type="noConversion"/>
  </si>
  <si>
    <t>19、吉田英司　（自民党）</t>
    <rPh sb="3" eb="5">
      <t>ﾖｼﾀﾞ</t>
    </rPh>
    <rPh sb="5" eb="6">
      <t>ｴｲ</t>
    </rPh>
    <rPh sb="6" eb="7">
      <t>ｼ</t>
    </rPh>
    <rPh sb="8" eb="13">
      <t>ｼﾞ</t>
    </rPh>
    <phoneticPr fontId="5" type="noConversion"/>
  </si>
  <si>
    <t>石油販売店</t>
    <rPh sb="0" eb="5">
      <t>ｾｷ</t>
    </rPh>
    <phoneticPr fontId="5" type="noConversion"/>
  </si>
  <si>
    <t>3　項目別運用方針,・・団体の年会費については、支出することによる効果を政務活動報告書（個表）に記載するものとする。・・に反し記載がない。不可</t>
    <rPh sb="61" eb="62">
      <t>ﾊﾝ</t>
    </rPh>
    <rPh sb="63" eb="65">
      <t>ｷｻｲ</t>
    </rPh>
    <rPh sb="69" eb="71">
      <t>ﾌｶ</t>
    </rPh>
    <phoneticPr fontId="5" type="noConversion"/>
  </si>
  <si>
    <t>地方自治経営学会（年会費）</t>
    <rPh sb="9" eb="10">
      <t>ﾈﾝ</t>
    </rPh>
    <rPh sb="10" eb="12">
      <t>ｶｲﾋ</t>
    </rPh>
    <phoneticPr fontId="5" type="noConversion"/>
  </si>
  <si>
    <t>資料のみ添付有れど、手引きに反し報告書無し、よって不可。</t>
    <rPh sb="0" eb="2">
      <t>ｼﾘｮｳ</t>
    </rPh>
    <rPh sb="4" eb="6">
      <t>ﾃﾝﾌﾟ</t>
    </rPh>
    <rPh sb="6" eb="7">
      <t>ｱ</t>
    </rPh>
    <phoneticPr fontId="5" type="noConversion"/>
  </si>
  <si>
    <t>エーストラベル株式会社　　　CSマーケテイング株式会社</t>
    <rPh sb="25" eb="27">
      <t>ｶｲｼｬ</t>
    </rPh>
    <phoneticPr fontId="5" type="noConversion"/>
  </si>
  <si>
    <t>石油販売店　</t>
    <rPh sb="0" eb="5">
      <t>ｾｷ</t>
    </rPh>
    <phoneticPr fontId="5" type="noConversion"/>
  </si>
  <si>
    <t>15、近藤智明 (川口新風会）</t>
    <rPh sb="3" eb="5">
      <t>ｺﾝﾄﾞｳ</t>
    </rPh>
    <rPh sb="5" eb="7">
      <t>ﾄﾓｱｷ</t>
    </rPh>
    <rPh sb="9" eb="11">
      <t>ｶﾜｸﾞﾁ</t>
    </rPh>
    <rPh sb="11" eb="13">
      <t>ｼﾝﾌﾟｳ</t>
    </rPh>
    <rPh sb="13" eb="14">
      <t>ｶｲ</t>
    </rPh>
    <phoneticPr fontId="5" type="noConversion"/>
  </si>
  <si>
    <t>不明　公金の支出であり受取人氏名不詳は不可</t>
    <rPh sb="0" eb="2">
      <t>ﾌﾒｲ</t>
    </rPh>
    <rPh sb="3" eb="21">
      <t>ｺｳ</t>
    </rPh>
    <phoneticPr fontId="5" type="noConversion"/>
  </si>
  <si>
    <t>手引き：Ⅲ　会計処理方針　1　証拠書類徴収の原則　政務活動費の会計処理については、領収書等の証拠書類を徴収し支出することを原則とする。及び勤務の実態を示す勤務表などが無いので不可</t>
    <rPh sb="0" eb="2">
      <t>ﾃﾋﾞ</t>
    </rPh>
    <rPh sb="67" eb="68">
      <t>ｵﾖ</t>
    </rPh>
    <rPh sb="69" eb="71">
      <t>ｷﾝﾑ</t>
    </rPh>
    <rPh sb="72" eb="74">
      <t>ｼﾞｯﾀｲ</t>
    </rPh>
    <rPh sb="75" eb="76">
      <t>ｼﾒ</t>
    </rPh>
    <rPh sb="77" eb="79">
      <t>ｷﾝﾑ</t>
    </rPh>
    <rPh sb="79" eb="80">
      <t>ﾋｮｳ</t>
    </rPh>
    <rPh sb="83" eb="84">
      <t>ﾅ</t>
    </rPh>
    <rPh sb="87" eb="89">
      <t>ﾌｶ</t>
    </rPh>
    <phoneticPr fontId="5" type="noConversion"/>
  </si>
  <si>
    <r>
      <t>25、金子幸弘　</t>
    </r>
    <r>
      <rPr>
        <b/>
        <sz val="10"/>
        <rFont val="ＭＳ Ｐゴシック"/>
        <family val="3"/>
        <charset val="128"/>
      </rPr>
      <t>（共産党）</t>
    </r>
    <rPh sb="3" eb="5">
      <t>ｶﾈｺ</t>
    </rPh>
    <rPh sb="5" eb="6">
      <t>ｻﾁ</t>
    </rPh>
    <rPh sb="6" eb="7">
      <t>ﾋﾛ</t>
    </rPh>
    <rPh sb="9" eb="12">
      <t>ｷｮｳ</t>
    </rPh>
    <phoneticPr fontId="5" type="noConversion"/>
  </si>
  <si>
    <t>9-3</t>
    <phoneticPr fontId="5" type="noConversion"/>
  </si>
  <si>
    <t>2013/11/25</t>
    <phoneticPr fontId="5" type="noConversion"/>
  </si>
  <si>
    <t>2014/2/25</t>
    <phoneticPr fontId="5" type="noConversion"/>
  </si>
  <si>
    <t>45、金子信男（共産党）</t>
    <rPh sb="3" eb="5">
      <t>ｶﾈｺ</t>
    </rPh>
    <rPh sb="5" eb="7">
      <t>ﾉﾌﾞｵ</t>
    </rPh>
    <rPh sb="7" eb="12">
      <t>ｷｮｳ</t>
    </rPh>
    <phoneticPr fontId="5" type="noConversion"/>
  </si>
  <si>
    <t>2013/4/15</t>
    <phoneticPr fontId="5" type="noConversion"/>
  </si>
  <si>
    <t>4-3</t>
    <phoneticPr fontId="5" type="noConversion"/>
  </si>
  <si>
    <t>2013/4/15</t>
    <phoneticPr fontId="5" type="noConversion"/>
  </si>
  <si>
    <t>4-5</t>
    <phoneticPr fontId="5" type="noConversion"/>
  </si>
  <si>
    <t>新聞販売店 、民主商工会</t>
    <rPh sb="0" eb="5">
      <t>ｼﾝ</t>
    </rPh>
    <rPh sb="7" eb="12">
      <t>ﾐﾝ</t>
    </rPh>
    <phoneticPr fontId="5" type="noConversion"/>
  </si>
  <si>
    <t>4-6</t>
    <phoneticPr fontId="5" type="noConversion"/>
  </si>
  <si>
    <t>2013/5/21</t>
    <phoneticPr fontId="5" type="noConversion"/>
  </si>
  <si>
    <t>5-2</t>
    <phoneticPr fontId="5" type="noConversion"/>
  </si>
  <si>
    <t>2013/5/13</t>
    <phoneticPr fontId="5" type="noConversion"/>
  </si>
  <si>
    <t>5-3</t>
    <phoneticPr fontId="5" type="noConversion"/>
  </si>
  <si>
    <t>新聞販売店 、民主商工会</t>
    <rPh sb="0" eb="5">
      <t>ｼﾝ</t>
    </rPh>
    <phoneticPr fontId="5" type="noConversion"/>
  </si>
  <si>
    <t>2013/5/25</t>
    <phoneticPr fontId="5" type="noConversion"/>
  </si>
  <si>
    <t>2013/2/18</t>
    <phoneticPr fontId="5" type="noConversion"/>
  </si>
  <si>
    <t>日本国民救援会</t>
    <rPh sb="0" eb="7">
      <t>ﾆﾎﾝ</t>
    </rPh>
    <phoneticPr fontId="5" type="noConversion"/>
  </si>
  <si>
    <t>2013/6/28</t>
    <phoneticPr fontId="5" type="noConversion"/>
  </si>
  <si>
    <t>6-8</t>
    <phoneticPr fontId="5" type="noConversion"/>
  </si>
  <si>
    <t>川口生活と健康を守る会</t>
    <rPh sb="0" eb="11">
      <t>ｶﾜ</t>
    </rPh>
    <phoneticPr fontId="5" type="noConversion"/>
  </si>
  <si>
    <t>新聞、月刊誌は議員のみではなく一般人としても購入する。按分が妥当である。</t>
    <rPh sb="0" eb="2">
      <t>ｼﾝﾌﾞﾝ</t>
    </rPh>
    <rPh sb="3" eb="6">
      <t>ｹﾞｯｶﾝｼ</t>
    </rPh>
    <rPh sb="7" eb="9">
      <t>ｷﾞｲﾝ</t>
    </rPh>
    <rPh sb="15" eb="17">
      <t>ｲｯﾊﾟﾝ</t>
    </rPh>
    <rPh sb="17" eb="18">
      <t>ｼﾞﾝ</t>
    </rPh>
    <rPh sb="22" eb="24">
      <t>ｺｳﾆｭｳ</t>
    </rPh>
    <rPh sb="27" eb="36">
      <t>ｱﾝ</t>
    </rPh>
    <phoneticPr fontId="5" type="noConversion"/>
  </si>
  <si>
    <t>2013/6/6</t>
    <phoneticPr fontId="5" type="noConversion"/>
  </si>
  <si>
    <t>6-9</t>
    <phoneticPr fontId="5" type="noConversion"/>
  </si>
  <si>
    <t>2013/6/15</t>
    <phoneticPr fontId="5" type="noConversion"/>
  </si>
  <si>
    <t>6-10</t>
    <phoneticPr fontId="5" type="noConversion"/>
  </si>
  <si>
    <t>6-11</t>
    <phoneticPr fontId="5" type="noConversion"/>
  </si>
  <si>
    <t>2013/7/10</t>
    <phoneticPr fontId="5" type="noConversion"/>
  </si>
  <si>
    <t>7-4</t>
    <phoneticPr fontId="5" type="noConversion"/>
  </si>
  <si>
    <t>2013/7/15</t>
    <phoneticPr fontId="5" type="noConversion"/>
  </si>
  <si>
    <t>7-5</t>
    <phoneticPr fontId="5" type="noConversion"/>
  </si>
  <si>
    <t>7-6</t>
    <phoneticPr fontId="5" type="noConversion"/>
  </si>
  <si>
    <t>2013/7/29</t>
    <phoneticPr fontId="5" type="noConversion"/>
  </si>
  <si>
    <t>8-2</t>
    <phoneticPr fontId="5" type="noConversion"/>
  </si>
  <si>
    <t>手引き　Ⅲ、（2）　・・通知、案内状等とともに、その結果を政務活動報告書（個表）に記録し保管するもの・・。　結果の記録無しは不可。　同行議員は計5名</t>
    <rPh sb="0" eb="2">
      <t>ﾃﾋﾞ</t>
    </rPh>
    <rPh sb="57" eb="59">
      <t>ｷﾛｸ</t>
    </rPh>
    <rPh sb="59" eb="60">
      <t>ﾅ</t>
    </rPh>
    <rPh sb="62" eb="64">
      <t>ﾌｶ</t>
    </rPh>
    <rPh sb="66" eb="68">
      <t>ﾄﾞｳｺｳ</t>
    </rPh>
    <rPh sb="68" eb="70">
      <t>ｷﾞｲﾝ</t>
    </rPh>
    <rPh sb="71" eb="72">
      <t>ｹｲ</t>
    </rPh>
    <rPh sb="73" eb="74">
      <t>ﾒｲ</t>
    </rPh>
    <phoneticPr fontId="5" type="noConversion"/>
  </si>
  <si>
    <t>2013/8/10</t>
    <phoneticPr fontId="5" type="noConversion"/>
  </si>
  <si>
    <t>8-7</t>
    <phoneticPr fontId="5" type="noConversion"/>
  </si>
  <si>
    <t>2013/8/25</t>
    <phoneticPr fontId="5" type="noConversion"/>
  </si>
  <si>
    <t>8-8</t>
    <phoneticPr fontId="5" type="noConversion"/>
  </si>
  <si>
    <t>8-9</t>
    <phoneticPr fontId="5" type="noConversion"/>
  </si>
  <si>
    <t>2013/9/10</t>
    <phoneticPr fontId="5" type="noConversion"/>
  </si>
  <si>
    <t>2013/9/15</t>
    <phoneticPr fontId="5" type="noConversion"/>
  </si>
  <si>
    <t>9-5</t>
    <phoneticPr fontId="5" type="noConversion"/>
  </si>
  <si>
    <t>9-7</t>
    <phoneticPr fontId="5" type="noConversion"/>
  </si>
  <si>
    <t>2013/9/30</t>
    <phoneticPr fontId="5" type="noConversion"/>
  </si>
  <si>
    <t>9-8</t>
    <phoneticPr fontId="5" type="noConversion"/>
  </si>
  <si>
    <t>2013/10/25</t>
    <phoneticPr fontId="5" type="noConversion"/>
  </si>
  <si>
    <t>10-4</t>
    <phoneticPr fontId="5" type="noConversion"/>
  </si>
  <si>
    <t>2013/10/15</t>
    <phoneticPr fontId="5" type="noConversion"/>
  </si>
  <si>
    <t>10-5</t>
    <phoneticPr fontId="5" type="noConversion"/>
  </si>
  <si>
    <t>2013/10/2</t>
    <phoneticPr fontId="5" type="noConversion"/>
  </si>
  <si>
    <t>10-6</t>
    <phoneticPr fontId="5" type="noConversion"/>
  </si>
  <si>
    <t>11-7</t>
    <phoneticPr fontId="5" type="noConversion"/>
  </si>
  <si>
    <t>2013/11/26</t>
    <phoneticPr fontId="5" type="noConversion"/>
  </si>
  <si>
    <t>11-8</t>
    <phoneticPr fontId="5" type="noConversion"/>
  </si>
  <si>
    <t>2013/11/18</t>
    <phoneticPr fontId="5" type="noConversion"/>
  </si>
  <si>
    <t>11-10</t>
    <phoneticPr fontId="5" type="noConversion"/>
  </si>
  <si>
    <t>2013/12/30</t>
    <phoneticPr fontId="5" type="noConversion"/>
  </si>
  <si>
    <t>12-5</t>
    <phoneticPr fontId="5" type="noConversion"/>
  </si>
  <si>
    <t>2013/12/3</t>
    <phoneticPr fontId="5" type="noConversion"/>
  </si>
  <si>
    <t>12-6</t>
    <phoneticPr fontId="5" type="noConversion"/>
  </si>
  <si>
    <t>2013/12/18</t>
    <phoneticPr fontId="5" type="noConversion"/>
  </si>
  <si>
    <t>12-7</t>
    <phoneticPr fontId="5" type="noConversion"/>
  </si>
  <si>
    <t>12-10</t>
    <phoneticPr fontId="5" type="noConversion"/>
  </si>
  <si>
    <t>2013/12/31</t>
    <phoneticPr fontId="5" type="noConversion"/>
  </si>
  <si>
    <t>12-11</t>
    <phoneticPr fontId="5" type="noConversion"/>
  </si>
  <si>
    <t>書店</t>
    <rPh sb="0" eb="2">
      <t>ｼｮﾃﾝ</t>
    </rPh>
    <phoneticPr fontId="5" type="noConversion"/>
  </si>
  <si>
    <t>ラッセル,バートランド著の一般図書であり政務調査費からの支出は不可である。</t>
    <rPh sb="11" eb="12">
      <t>ﾁｮ</t>
    </rPh>
    <rPh sb="13" eb="15">
      <t>ｲｯﾊﾟﾝ</t>
    </rPh>
    <rPh sb="15" eb="17">
      <t>ﾄｼｮ</t>
    </rPh>
    <rPh sb="20" eb="25">
      <t>ｾｲ</t>
    </rPh>
    <rPh sb="28" eb="30">
      <t>ｼｼｭﾂ</t>
    </rPh>
    <rPh sb="31" eb="33">
      <t>ﾌｶ</t>
    </rPh>
    <phoneticPr fontId="5" type="noConversion"/>
  </si>
  <si>
    <t>2014/1/20</t>
    <phoneticPr fontId="5" type="noConversion"/>
  </si>
  <si>
    <t>1-2</t>
    <phoneticPr fontId="5" type="noConversion"/>
  </si>
  <si>
    <t>2014/1/24</t>
    <phoneticPr fontId="5" type="noConversion"/>
  </si>
  <si>
    <t>1-3</t>
    <phoneticPr fontId="5" type="noConversion"/>
  </si>
  <si>
    <t>赤旗埼玉南部出張所　（党綱領の力点、のみ該当）</t>
    <rPh sb="0" eb="9">
      <t>ｱｶ</t>
    </rPh>
    <rPh sb="20" eb="22">
      <t>ｶﾞｲﾄｳ</t>
    </rPh>
    <phoneticPr fontId="5" type="noConversion"/>
  </si>
  <si>
    <r>
      <rPr>
        <sz val="12"/>
        <rFont val="ＭＳ Ｐゴシック"/>
        <family val="3"/>
        <charset val="128"/>
      </rPr>
      <t>党員である議員が党</t>
    </r>
    <r>
      <rPr>
        <sz val="11"/>
        <color theme="1"/>
        <rFont val="ＭＳ Ｐゴシック"/>
        <family val="2"/>
        <scheme val="minor"/>
      </rPr>
      <t>員として「政党活動の要綱、として党綱領の力点」を購入したものである。政務活動費の目的外経費であり支出は不可</t>
    </r>
    <rPh sb="0" eb="2">
      <t>ﾄｳｲﾝ</t>
    </rPh>
    <rPh sb="5" eb="7">
      <t>ｷﾞｲﾝ</t>
    </rPh>
    <rPh sb="8" eb="10">
      <t>ﾄｳｲﾝ</t>
    </rPh>
    <rPh sb="14" eb="16">
      <t>ｾｲﾄｳ</t>
    </rPh>
    <rPh sb="16" eb="18">
      <t>ｶﾂﾄﾞｳ</t>
    </rPh>
    <rPh sb="19" eb="21">
      <t>ﾖｳｺｳ</t>
    </rPh>
    <rPh sb="33" eb="35">
      <t>ｺｳﾆｭｳ</t>
    </rPh>
    <rPh sb="49" eb="51">
      <t>ﾓｸﾃｷ</t>
    </rPh>
    <rPh sb="51" eb="52">
      <t>ｶﾞｲ</t>
    </rPh>
    <rPh sb="57" eb="59">
      <t>ｼｼｭﾂ</t>
    </rPh>
    <rPh sb="60" eb="62">
      <t>ﾌｶ</t>
    </rPh>
    <phoneticPr fontId="5" type="noConversion"/>
  </si>
  <si>
    <t>2014/1/25</t>
    <phoneticPr fontId="5" type="noConversion"/>
  </si>
  <si>
    <t>1-6</t>
    <phoneticPr fontId="5" type="noConversion"/>
  </si>
  <si>
    <t>2014/1/4</t>
    <phoneticPr fontId="5" type="noConversion"/>
  </si>
  <si>
    <t>1-7</t>
    <phoneticPr fontId="5" type="noConversion"/>
  </si>
  <si>
    <t>納品書③④2分違いで給油している不可。
領収書に宛名氏名なし・公金の支出であり会計処理上不可</t>
    <rPh sb="0" eb="3">
      <t>ﾉｳﾋﾝｼｮ</t>
    </rPh>
    <rPh sb="6" eb="7">
      <t>ﾌﾝ</t>
    </rPh>
    <rPh sb="7" eb="8">
      <t>ﾁｶﾞ</t>
    </rPh>
    <rPh sb="10" eb="12">
      <t>ｷｭｳﾕ</t>
    </rPh>
    <rPh sb="16" eb="18">
      <t>ﾌｶ</t>
    </rPh>
    <rPh sb="20" eb="46">
      <t>ﾘｮｳ</t>
    </rPh>
    <phoneticPr fontId="5" type="noConversion"/>
  </si>
  <si>
    <t>2014/2/8</t>
    <phoneticPr fontId="5" type="noConversion"/>
  </si>
  <si>
    <t>2-3</t>
    <phoneticPr fontId="5" type="noConversion"/>
  </si>
  <si>
    <t>2-4</t>
    <phoneticPr fontId="5" type="noConversion"/>
  </si>
  <si>
    <t>2014/2/25</t>
    <phoneticPr fontId="5" type="noConversion"/>
  </si>
  <si>
    <t>2-5</t>
    <phoneticPr fontId="5" type="noConversion"/>
  </si>
  <si>
    <t>2014/3/14</t>
    <phoneticPr fontId="5" type="noConversion"/>
  </si>
  <si>
    <t>3-5</t>
    <phoneticPr fontId="5" type="noConversion"/>
  </si>
  <si>
    <t>2014/3/10</t>
    <phoneticPr fontId="5" type="noConversion"/>
  </si>
  <si>
    <t>3-7</t>
    <phoneticPr fontId="5" type="noConversion"/>
  </si>
  <si>
    <t>2014/3/20</t>
    <phoneticPr fontId="5" type="noConversion"/>
  </si>
  <si>
    <t>3-80</t>
    <phoneticPr fontId="5" type="noConversion"/>
  </si>
  <si>
    <t>川口生活と健康を守る会</t>
    <phoneticPr fontId="5" type="noConversion"/>
  </si>
  <si>
    <t>新聞、月刊誌等は議員のみではなく一般人としても購入する。按分が妥当である。</t>
    <rPh sb="6" eb="7">
      <t>ﾄｳ</t>
    </rPh>
    <phoneticPr fontId="5" type="noConversion"/>
  </si>
  <si>
    <t>3-9</t>
    <phoneticPr fontId="5" type="noConversion"/>
  </si>
  <si>
    <t>広聴費（ガソリン代）</t>
    <rPh sb="0" eb="3">
      <t>ｺｳ</t>
    </rPh>
    <phoneticPr fontId="5" type="noConversion"/>
  </si>
  <si>
    <t>25/6/3</t>
    <phoneticPr fontId="5" type="noConversion"/>
  </si>
  <si>
    <t>25/8/3</t>
    <phoneticPr fontId="5" type="noConversion"/>
  </si>
  <si>
    <t>26/1/10</t>
    <phoneticPr fontId="5" type="noConversion"/>
  </si>
  <si>
    <t>26/3/2</t>
    <phoneticPr fontId="5" type="noConversion"/>
  </si>
  <si>
    <t>返還請求金額</t>
    <phoneticPr fontId="5" type="noConversion"/>
  </si>
  <si>
    <t>21、江袋正敬（公明党）</t>
    <rPh sb="3" eb="5">
      <t>ｴﾌﾞｸﾛ</t>
    </rPh>
    <rPh sb="5" eb="6">
      <t>ﾀﾀﾞｼ</t>
    </rPh>
    <rPh sb="8" eb="11">
      <t>ｺｳﾒｲﾄｳ</t>
    </rPh>
    <phoneticPr fontId="5" type="noConversion"/>
  </si>
  <si>
    <t>新聞販売店（④公明新聞を除く）</t>
    <rPh sb="0" eb="5">
      <t>ｼﾝ</t>
    </rPh>
    <phoneticPr fontId="5" type="noConversion"/>
  </si>
  <si>
    <t>新聞販売店（④公明新聞のみ）</t>
    <rPh sb="0" eb="5">
      <t>ｼﾝ</t>
    </rPh>
    <rPh sb="7" eb="9">
      <t>ｺｳﾒｲ</t>
    </rPh>
    <rPh sb="9" eb="11">
      <t>ｼﾝﾌﾞﾝ</t>
    </rPh>
    <phoneticPr fontId="5" type="noConversion"/>
  </si>
  <si>
    <t>新聞販売店（④公明新聞のみ）</t>
    <rPh sb="0" eb="5">
      <t>ｼﾝ</t>
    </rPh>
    <phoneticPr fontId="5" type="noConversion"/>
  </si>
  <si>
    <t>25/6/27</t>
    <phoneticPr fontId="5" type="noConversion"/>
  </si>
  <si>
    <t>25/8/28</t>
    <phoneticPr fontId="5" type="noConversion"/>
  </si>
  <si>
    <t>8-3</t>
    <phoneticPr fontId="5" type="noConversion"/>
  </si>
  <si>
    <t>25/10/28</t>
    <phoneticPr fontId="5" type="noConversion"/>
  </si>
  <si>
    <t>25/12/27</t>
    <phoneticPr fontId="5" type="noConversion"/>
  </si>
  <si>
    <t>26/1/28</t>
    <phoneticPr fontId="5" type="noConversion"/>
  </si>
  <si>
    <t>新聞販売店（⑤公明新聞を除く）</t>
    <rPh sb="0" eb="5">
      <t>ｼﾝ</t>
    </rPh>
    <phoneticPr fontId="5" type="noConversion"/>
  </si>
  <si>
    <t>新聞販売店（⑤公明新聞のみ）</t>
    <rPh sb="0" eb="5">
      <t>ｼﾝ</t>
    </rPh>
    <phoneticPr fontId="5" type="noConversion"/>
  </si>
  <si>
    <t>28、高橋英明（自民党）</t>
    <rPh sb="3" eb="5">
      <t>ﾀｶﾊｼ</t>
    </rPh>
    <rPh sb="5" eb="7">
      <t>ﾋﾃﾞｱｷ</t>
    </rPh>
    <rPh sb="7" eb="12">
      <t>ｼﾞ</t>
    </rPh>
    <phoneticPr fontId="5" type="noConversion"/>
  </si>
  <si>
    <t>25/8/27</t>
    <phoneticPr fontId="5" type="noConversion"/>
  </si>
  <si>
    <t>25/9/26</t>
    <phoneticPr fontId="5" type="noConversion"/>
  </si>
  <si>
    <t>10-4</t>
    <phoneticPr fontId="5" type="noConversion"/>
  </si>
  <si>
    <t>25/12/18</t>
    <phoneticPr fontId="5" type="noConversion"/>
  </si>
  <si>
    <t>12-3</t>
    <phoneticPr fontId="5" type="noConversion"/>
  </si>
  <si>
    <t>26/1/25</t>
    <phoneticPr fontId="5" type="noConversion"/>
  </si>
  <si>
    <t>26/2/25</t>
    <phoneticPr fontId="5" type="noConversion"/>
  </si>
  <si>
    <t>26/3/25</t>
    <phoneticPr fontId="5" type="noConversion"/>
  </si>
  <si>
    <t>3-2</t>
    <phoneticPr fontId="5" type="noConversion"/>
  </si>
  <si>
    <t>2014/3/24</t>
    <phoneticPr fontId="5" type="noConversion"/>
  </si>
  <si>
    <t>3-2</t>
    <phoneticPr fontId="5" type="noConversion"/>
  </si>
  <si>
    <t>31、幡野　茂（公明党）</t>
    <rPh sb="3" eb="5">
      <t>ﾊﾀﾉ</t>
    </rPh>
    <rPh sb="6" eb="7">
      <t>ｼｹﾞﾙ</t>
    </rPh>
    <rPh sb="8" eb="11">
      <t>ｺｳ</t>
    </rPh>
    <phoneticPr fontId="5" type="noConversion"/>
  </si>
  <si>
    <t>32、石橋俊伸（公明党）</t>
    <rPh sb="3" eb="5">
      <t>ｲｼﾊﾞｼ</t>
    </rPh>
    <rPh sb="5" eb="6">
      <t>ﾄｼ</t>
    </rPh>
    <rPh sb="6" eb="7">
      <t>ﾉﾌﾞ</t>
    </rPh>
    <rPh sb="8" eb="11">
      <t>ｺｳ</t>
    </rPh>
    <phoneticPr fontId="5" type="noConversion"/>
  </si>
  <si>
    <t>33、松本　進（公明党）</t>
    <rPh sb="3" eb="5">
      <t>ﾏﾂﾓﾄ</t>
    </rPh>
    <rPh sb="6" eb="7">
      <t>ｽｽﾑ</t>
    </rPh>
    <rPh sb="8" eb="11">
      <t>ｺｳ</t>
    </rPh>
    <phoneticPr fontId="5" type="noConversion"/>
  </si>
  <si>
    <t>広報費</t>
    <rPh sb="0" eb="3">
      <t>コウ</t>
    </rPh>
    <phoneticPr fontId="2"/>
  </si>
  <si>
    <t>2014/3/27</t>
    <phoneticPr fontId="2"/>
  </si>
  <si>
    <t>3-3</t>
    <phoneticPr fontId="2"/>
  </si>
  <si>
    <t>資料購入費</t>
    <rPh sb="0" eb="5">
      <t>シ</t>
    </rPh>
    <phoneticPr fontId="2"/>
  </si>
  <si>
    <t>新聞は議員のみではなく一般人としても購入する。按分が妥当である。</t>
    <rPh sb="0" eb="32">
      <t>シン</t>
    </rPh>
    <phoneticPr fontId="2"/>
  </si>
  <si>
    <t>2014/2/25</t>
    <phoneticPr fontId="2"/>
  </si>
  <si>
    <t>2-4</t>
    <phoneticPr fontId="2"/>
  </si>
  <si>
    <t>2014/1/29</t>
    <phoneticPr fontId="2"/>
  </si>
  <si>
    <t>1-4</t>
    <phoneticPr fontId="2"/>
  </si>
  <si>
    <t>2014/1/25</t>
    <phoneticPr fontId="2"/>
  </si>
  <si>
    <t>1-7</t>
    <phoneticPr fontId="2"/>
  </si>
  <si>
    <t>新聞販売店（東京、毎日、埼玉、朝日、読売、産経の各新聞）</t>
    <rPh sb="0" eb="5">
      <t>シン</t>
    </rPh>
    <rPh sb="6" eb="8">
      <t>トウキョウ</t>
    </rPh>
    <rPh sb="9" eb="11">
      <t>マイニチ</t>
    </rPh>
    <rPh sb="12" eb="14">
      <t>サイタマ</t>
    </rPh>
    <rPh sb="15" eb="17">
      <t>アサヒ</t>
    </rPh>
    <rPh sb="18" eb="20">
      <t>ヨミウリ</t>
    </rPh>
    <rPh sb="21" eb="23">
      <t>サンケイ</t>
    </rPh>
    <rPh sb="24" eb="27">
      <t>カクシンブン</t>
    </rPh>
    <phoneticPr fontId="2"/>
  </si>
  <si>
    <t>2013/12/22</t>
    <phoneticPr fontId="2"/>
  </si>
  <si>
    <t>12-5</t>
    <phoneticPr fontId="2"/>
  </si>
  <si>
    <t>2013/11/8</t>
    <phoneticPr fontId="2"/>
  </si>
  <si>
    <t>11-6</t>
    <phoneticPr fontId="2"/>
  </si>
  <si>
    <t>2013/11/24</t>
    <phoneticPr fontId="2"/>
  </si>
  <si>
    <t>11-9</t>
    <phoneticPr fontId="2"/>
  </si>
  <si>
    <t>2013/10/27</t>
    <phoneticPr fontId="2"/>
  </si>
  <si>
    <t>10-6</t>
    <phoneticPr fontId="2"/>
  </si>
  <si>
    <t>2013/9/14</t>
    <phoneticPr fontId="2"/>
  </si>
  <si>
    <t>9-1</t>
    <phoneticPr fontId="2"/>
  </si>
  <si>
    <t>2013/9/26</t>
    <phoneticPr fontId="2"/>
  </si>
  <si>
    <t>9-4</t>
    <phoneticPr fontId="2"/>
  </si>
  <si>
    <t>資料購入費（公明新聞を除く）</t>
    <rPh sb="0" eb="5">
      <t>シ</t>
    </rPh>
    <rPh sb="6" eb="8">
      <t>コウメイ</t>
    </rPh>
    <rPh sb="8" eb="10">
      <t>シンブン</t>
    </rPh>
    <rPh sb="11" eb="12">
      <t>ノゾ</t>
    </rPh>
    <phoneticPr fontId="2"/>
  </si>
  <si>
    <t>資料購入費（公明新聞）</t>
    <rPh sb="0" eb="5">
      <t>シ</t>
    </rPh>
    <rPh sb="6" eb="8">
      <t>コウメイ</t>
    </rPh>
    <rPh sb="8" eb="10">
      <t>シンブン</t>
    </rPh>
    <phoneticPr fontId="2"/>
  </si>
  <si>
    <t>機関紙購入は政党活動に係る経費と認められる。全額が目的外支出に当たり不可。</t>
    <rPh sb="0" eb="37">
      <t>キカン</t>
    </rPh>
    <phoneticPr fontId="2"/>
  </si>
  <si>
    <t>新聞販売店（公明新聞）</t>
    <rPh sb="0" eb="5">
      <t>シン</t>
    </rPh>
    <phoneticPr fontId="2"/>
  </si>
  <si>
    <t>2013/8/24</t>
    <phoneticPr fontId="2"/>
  </si>
  <si>
    <t>8-13</t>
    <phoneticPr fontId="2"/>
  </si>
  <si>
    <t>2013/7/23</t>
    <phoneticPr fontId="2"/>
  </si>
  <si>
    <t>7-3</t>
    <phoneticPr fontId="2"/>
  </si>
  <si>
    <r>
      <t xml:space="preserve">
富士印刷</t>
    </r>
    <r>
      <rPr>
        <sz val="11"/>
        <color theme="1"/>
        <rFont val="ＭＳ Ｐゴシック"/>
        <family val="3"/>
        <charset val="128"/>
        <scheme val="minor"/>
      </rPr>
      <t>　領収証に明細（枚数、単価などの記載なしは不可。</t>
    </r>
    <rPh sb="1" eb="3">
      <t>フジ</t>
    </rPh>
    <rPh sb="3" eb="5">
      <t>インサツ</t>
    </rPh>
    <rPh sb="26" eb="28">
      <t>フカ</t>
    </rPh>
    <phoneticPr fontId="2"/>
  </si>
  <si>
    <t>富士印刷　領収証に明細（枚数、単価などの記載なしは不可。</t>
    <phoneticPr fontId="2"/>
  </si>
  <si>
    <t>領収証　明細なし会計処理上不可。家庭ごみ収集カレンダーは個表に記載の「市政報告及び議会活動を報じる為に資する経費』に該当せず不可</t>
    <rPh sb="0" eb="3">
      <t>リョウシュウショウ</t>
    </rPh>
    <rPh sb="4" eb="6">
      <t>メイサイ</t>
    </rPh>
    <rPh sb="8" eb="15">
      <t>カイ</t>
    </rPh>
    <rPh sb="16" eb="18">
      <t>カテイ</t>
    </rPh>
    <rPh sb="20" eb="22">
      <t>シュウシュウ</t>
    </rPh>
    <rPh sb="28" eb="30">
      <t>コヒョウ</t>
    </rPh>
    <rPh sb="31" eb="33">
      <t>キサイ</t>
    </rPh>
    <rPh sb="58" eb="60">
      <t>ガイトウ</t>
    </rPh>
    <rPh sb="62" eb="64">
      <t>フカ</t>
    </rPh>
    <phoneticPr fontId="2"/>
  </si>
  <si>
    <t>2013/7/26</t>
    <phoneticPr fontId="2"/>
  </si>
  <si>
    <t>7-4</t>
    <phoneticPr fontId="2"/>
  </si>
  <si>
    <t>2013/6/27</t>
    <phoneticPr fontId="2"/>
  </si>
  <si>
    <t>6-2</t>
    <phoneticPr fontId="2"/>
  </si>
  <si>
    <t>5-4</t>
    <phoneticPr fontId="2"/>
  </si>
  <si>
    <t>2013/4/28</t>
    <phoneticPr fontId="2"/>
  </si>
  <si>
    <t>4-6</t>
    <phoneticPr fontId="2"/>
  </si>
  <si>
    <t>新聞販売店（朝日、毎日、埼玉、読売、産経の各新聞）</t>
    <rPh sb="0" eb="5">
      <t>シン</t>
    </rPh>
    <rPh sb="18" eb="20">
      <t>サンケイ</t>
    </rPh>
    <rPh sb="21" eb="24">
      <t>カクシンブン</t>
    </rPh>
    <phoneticPr fontId="2"/>
  </si>
  <si>
    <t>新聞販売店（朝日、毎日、埼玉、読売、産経の各新聞）</t>
    <rPh sb="0" eb="5">
      <t>シン</t>
    </rPh>
    <phoneticPr fontId="2"/>
  </si>
  <si>
    <t>25/4/29</t>
    <phoneticPr fontId="2"/>
  </si>
  <si>
    <t>4-1</t>
    <phoneticPr fontId="2"/>
  </si>
  <si>
    <t>新聞は議員のみではなく一般人としても購入する。按分が妥当である</t>
    <phoneticPr fontId="2"/>
  </si>
  <si>
    <t>個表に記載の新聞販売店</t>
    <rPh sb="0" eb="2">
      <t>コヒョウ</t>
    </rPh>
    <rPh sb="3" eb="5">
      <t>キサイ</t>
    </rPh>
    <rPh sb="6" eb="11">
      <t>シン</t>
    </rPh>
    <phoneticPr fontId="2"/>
  </si>
  <si>
    <t>25/5/25</t>
    <phoneticPr fontId="2"/>
  </si>
  <si>
    <t>5-1</t>
    <phoneticPr fontId="2"/>
  </si>
  <si>
    <t>25/6/28</t>
    <phoneticPr fontId="2"/>
  </si>
  <si>
    <t>25/7/27</t>
    <phoneticPr fontId="2"/>
  </si>
  <si>
    <t>7-2</t>
    <phoneticPr fontId="2"/>
  </si>
  <si>
    <t>25/8/27</t>
    <phoneticPr fontId="2"/>
  </si>
  <si>
    <t>8-1</t>
    <phoneticPr fontId="2"/>
  </si>
  <si>
    <t>25/8/5</t>
    <phoneticPr fontId="2"/>
  </si>
  <si>
    <t>8-4</t>
    <phoneticPr fontId="2"/>
  </si>
  <si>
    <t>調査研究費</t>
    <rPh sb="0" eb="5">
      <t>チョウ</t>
    </rPh>
    <phoneticPr fontId="2"/>
  </si>
  <si>
    <t>25/9/28</t>
    <phoneticPr fontId="2"/>
  </si>
  <si>
    <t>25/10/28</t>
    <phoneticPr fontId="2"/>
  </si>
  <si>
    <t>10-1</t>
    <phoneticPr fontId="2"/>
  </si>
  <si>
    <t>25/10/27</t>
    <phoneticPr fontId="2"/>
  </si>
  <si>
    <t>25/10/21</t>
    <phoneticPr fontId="2"/>
  </si>
  <si>
    <t>10-7</t>
    <phoneticPr fontId="2"/>
  </si>
  <si>
    <t>ゼンリン</t>
    <phoneticPr fontId="2"/>
  </si>
  <si>
    <t>地図は一般図書であり不可</t>
    <rPh sb="0" eb="12">
      <t>チ</t>
    </rPh>
    <phoneticPr fontId="2"/>
  </si>
  <si>
    <t>25/11/28</t>
    <phoneticPr fontId="2"/>
  </si>
  <si>
    <t>11-2</t>
    <phoneticPr fontId="2"/>
  </si>
  <si>
    <t>25/12/22</t>
    <phoneticPr fontId="2"/>
  </si>
  <si>
    <t>12-3</t>
    <phoneticPr fontId="2"/>
  </si>
  <si>
    <t>25/12/17</t>
    <phoneticPr fontId="2"/>
  </si>
  <si>
    <t>個表に添付のとおり</t>
    <rPh sb="0" eb="9">
      <t>コ</t>
    </rPh>
    <phoneticPr fontId="2"/>
  </si>
  <si>
    <t>領収証　明細なし会計処理上不可。家庭ごみ収集カレンダーは個表に記載の「市政報告及び議会活動を報じる為に資する経費』に該当せず不可</t>
    <phoneticPr fontId="2"/>
  </si>
  <si>
    <t>26/1/28</t>
    <phoneticPr fontId="2"/>
  </si>
  <si>
    <t>26/2/26</t>
    <phoneticPr fontId="2"/>
  </si>
  <si>
    <t>26/3/28</t>
    <phoneticPr fontId="2"/>
  </si>
  <si>
    <t>3-5</t>
    <phoneticPr fontId="2"/>
  </si>
  <si>
    <t>ＪＴＢなど（秋田市、山形市　視察）</t>
    <rPh sb="6" eb="9">
      <t>アキタシ</t>
    </rPh>
    <rPh sb="10" eb="13">
      <t>ヤマガタシ</t>
    </rPh>
    <rPh sb="14" eb="16">
      <t>シサツ</t>
    </rPh>
    <phoneticPr fontId="2"/>
  </si>
  <si>
    <t>原水爆禁止川口市協議会（今井議員が参加）</t>
    <rPh sb="0" eb="3">
      <t>ｹﾞﾝｽｲﾊﾞｸ</t>
    </rPh>
    <rPh sb="3" eb="5">
      <t>ｷﾝｼ</t>
    </rPh>
    <rPh sb="5" eb="8">
      <t>ｶﾜｸﾞﾁｼ</t>
    </rPh>
    <rPh sb="8" eb="11">
      <t>ｷｮｳｷﾞｶｲ</t>
    </rPh>
    <rPh sb="12" eb="14">
      <t>いまい</t>
    </rPh>
    <rPh sb="14" eb="16">
      <t>ぎいん</t>
    </rPh>
    <rPh sb="17" eb="19">
      <t>さんか</t>
    </rPh>
    <phoneticPr fontId="5" type="noConversion"/>
  </si>
  <si>
    <t>35　松本幸恵（共産党）</t>
    <rPh sb="3" eb="5">
      <t>マツモト</t>
    </rPh>
    <rPh sb="5" eb="7">
      <t>サチエ</t>
    </rPh>
    <rPh sb="8" eb="11">
      <t>キョウ</t>
    </rPh>
    <phoneticPr fontId="2"/>
  </si>
  <si>
    <t>36　板橋博美（共産党）</t>
    <rPh sb="3" eb="5">
      <t>イタバシ</t>
    </rPh>
    <rPh sb="5" eb="7">
      <t>ヒロミ</t>
    </rPh>
    <rPh sb="8" eb="11">
      <t>キョウ</t>
    </rPh>
    <phoneticPr fontId="2"/>
  </si>
  <si>
    <t>39　田口順子（自民党）</t>
    <rPh sb="3" eb="5">
      <t>タグチ</t>
    </rPh>
    <rPh sb="5" eb="7">
      <t>ジュンコ</t>
    </rPh>
    <phoneticPr fontId="2"/>
  </si>
  <si>
    <t>44　篠田文男</t>
    <rPh sb="3" eb="5">
      <t>シノダ</t>
    </rPh>
    <rPh sb="5" eb="7">
      <t>フミオ</t>
    </rPh>
    <phoneticPr fontId="2"/>
  </si>
  <si>
    <t>25/4/1</t>
    <phoneticPr fontId="2"/>
  </si>
  <si>
    <t>4-6</t>
    <phoneticPr fontId="2"/>
  </si>
  <si>
    <t>資料購入費（公明新聞を除く）</t>
    <phoneticPr fontId="2"/>
  </si>
  <si>
    <t>資料購入費（公明新聞）</t>
    <phoneticPr fontId="2"/>
  </si>
  <si>
    <t>新聞販売店（産経、読売、埼玉の各新聞）</t>
    <rPh sb="0" eb="5">
      <t>シン</t>
    </rPh>
    <rPh sb="9" eb="11">
      <t>ヨミウリ</t>
    </rPh>
    <phoneticPr fontId="2"/>
  </si>
  <si>
    <t>新聞販売店（公明新聞）</t>
    <phoneticPr fontId="2"/>
  </si>
  <si>
    <t>25/5/1</t>
    <phoneticPr fontId="2"/>
  </si>
  <si>
    <t>5-4</t>
    <phoneticPr fontId="2"/>
  </si>
  <si>
    <t>25/6/1</t>
    <phoneticPr fontId="2"/>
  </si>
  <si>
    <t>6-7</t>
    <phoneticPr fontId="2"/>
  </si>
  <si>
    <t>6-7</t>
    <phoneticPr fontId="2"/>
  </si>
  <si>
    <t>25/7/1</t>
    <phoneticPr fontId="2"/>
  </si>
  <si>
    <t>7-3</t>
    <phoneticPr fontId="2"/>
  </si>
  <si>
    <t>25/8/5</t>
    <phoneticPr fontId="2"/>
  </si>
  <si>
    <t>8-1</t>
    <phoneticPr fontId="2"/>
  </si>
  <si>
    <t>25/8/1</t>
    <phoneticPr fontId="2"/>
  </si>
  <si>
    <t>8-3</t>
    <phoneticPr fontId="2"/>
  </si>
  <si>
    <t>8-3</t>
    <phoneticPr fontId="2"/>
  </si>
  <si>
    <t>25/9/1</t>
    <phoneticPr fontId="2"/>
  </si>
  <si>
    <t>9-3</t>
    <phoneticPr fontId="2"/>
  </si>
  <si>
    <t>9-3</t>
    <phoneticPr fontId="2"/>
  </si>
  <si>
    <t>25/10/17</t>
    <phoneticPr fontId="2"/>
  </si>
  <si>
    <t>10-3</t>
    <phoneticPr fontId="2"/>
  </si>
  <si>
    <t>25/10/28</t>
    <phoneticPr fontId="2"/>
  </si>
  <si>
    <t>10-6</t>
    <phoneticPr fontId="2"/>
  </si>
  <si>
    <t>25/10/1</t>
    <phoneticPr fontId="2"/>
  </si>
  <si>
    <t>10-7</t>
    <phoneticPr fontId="2"/>
  </si>
  <si>
    <t>25/11/13</t>
    <phoneticPr fontId="2"/>
  </si>
  <si>
    <t>11-3</t>
    <phoneticPr fontId="2"/>
  </si>
  <si>
    <t>25/11/7</t>
    <phoneticPr fontId="2"/>
  </si>
  <si>
    <t>11-4</t>
    <phoneticPr fontId="2"/>
  </si>
  <si>
    <t>25/11/1</t>
    <phoneticPr fontId="2"/>
  </si>
  <si>
    <t>11-6</t>
    <phoneticPr fontId="2"/>
  </si>
  <si>
    <t>25/12/1</t>
    <phoneticPr fontId="2"/>
  </si>
  <si>
    <t>12-3</t>
    <phoneticPr fontId="2"/>
  </si>
  <si>
    <t>26/1/21</t>
    <phoneticPr fontId="2"/>
  </si>
  <si>
    <t>1-2</t>
    <phoneticPr fontId="2"/>
  </si>
  <si>
    <t>広報費</t>
    <rPh sb="0" eb="3">
      <t>コウ</t>
    </rPh>
    <phoneticPr fontId="2"/>
  </si>
  <si>
    <r>
      <t>富士印刷</t>
    </r>
    <r>
      <rPr>
        <sz val="11"/>
        <color theme="1"/>
        <rFont val="ＭＳ Ｐゴシック"/>
        <family val="3"/>
        <charset val="128"/>
        <scheme val="minor"/>
      </rPr>
      <t>　領収証に明細（枚数、単価などの記載なしは不可。</t>
    </r>
    <rPh sb="0" eb="2">
      <t>フジ</t>
    </rPh>
    <rPh sb="2" eb="4">
      <t>インサツ</t>
    </rPh>
    <rPh sb="25" eb="27">
      <t>フカ</t>
    </rPh>
    <phoneticPr fontId="2"/>
  </si>
  <si>
    <t>26/1/22</t>
    <phoneticPr fontId="2"/>
  </si>
  <si>
    <t>1-3</t>
    <phoneticPr fontId="2"/>
  </si>
  <si>
    <t>個表に添付のとおり（芦屋市、大阪市）</t>
    <rPh sb="0" eb="9">
      <t>コ</t>
    </rPh>
    <rPh sb="10" eb="13">
      <t>アシヤシ</t>
    </rPh>
    <rPh sb="14" eb="17">
      <t>オオサカシ</t>
    </rPh>
    <phoneticPr fontId="2"/>
  </si>
  <si>
    <t>26/1/1</t>
    <phoneticPr fontId="2"/>
  </si>
  <si>
    <t>1-5</t>
    <phoneticPr fontId="2"/>
  </si>
  <si>
    <t>26/2/5</t>
    <phoneticPr fontId="2"/>
  </si>
  <si>
    <t>2-1</t>
    <phoneticPr fontId="2"/>
  </si>
  <si>
    <t>個表に添付のとおり（宇都宮市、仙台市）</t>
    <rPh sb="0" eb="9">
      <t>コ</t>
    </rPh>
    <rPh sb="10" eb="13">
      <t>ウツノミヤ</t>
    </rPh>
    <rPh sb="13" eb="14">
      <t>シ</t>
    </rPh>
    <rPh sb="15" eb="18">
      <t>センダイシ</t>
    </rPh>
    <phoneticPr fontId="2"/>
  </si>
  <si>
    <t>26/2/1</t>
    <phoneticPr fontId="2"/>
  </si>
  <si>
    <t>2-4</t>
    <phoneticPr fontId="2"/>
  </si>
  <si>
    <t>新聞販売店（産経、日経、埼玉の各新聞）</t>
    <rPh sb="0" eb="5">
      <t>シン</t>
    </rPh>
    <rPh sb="9" eb="11">
      <t>ニッケイ</t>
    </rPh>
    <phoneticPr fontId="2"/>
  </si>
  <si>
    <t>26/3/27</t>
    <phoneticPr fontId="2"/>
  </si>
  <si>
    <t>3-4</t>
    <phoneticPr fontId="2"/>
  </si>
  <si>
    <t>広報費</t>
    <rPh sb="0" eb="3">
      <t>コウ</t>
    </rPh>
    <phoneticPr fontId="2"/>
  </si>
  <si>
    <t>個表に添付のとおり明細（枚数、単価などの記載なしは不可）</t>
    <rPh sb="0" eb="9">
      <t>コ</t>
    </rPh>
    <rPh sb="25" eb="27">
      <t>フカ</t>
    </rPh>
    <phoneticPr fontId="2"/>
  </si>
  <si>
    <t>領収証　明細なし。個表に記載された①②の数量、単価などが記載されていない領収証は会計処理上取引の実態を表していないので不可。</t>
    <rPh sb="0" eb="3">
      <t>リョウシュウショウ</t>
    </rPh>
    <rPh sb="4" eb="6">
      <t>メイサイ</t>
    </rPh>
    <rPh sb="9" eb="11">
      <t>コヒョウ</t>
    </rPh>
    <rPh sb="12" eb="14">
      <t>キサイ</t>
    </rPh>
    <rPh sb="20" eb="22">
      <t>スウリョウ</t>
    </rPh>
    <rPh sb="23" eb="25">
      <t>タンカ</t>
    </rPh>
    <rPh sb="28" eb="30">
      <t>キサイ</t>
    </rPh>
    <rPh sb="36" eb="39">
      <t>リョウ</t>
    </rPh>
    <rPh sb="40" eb="42">
      <t>カイケイ</t>
    </rPh>
    <rPh sb="42" eb="44">
      <t>ショリ</t>
    </rPh>
    <rPh sb="44" eb="45">
      <t>ジョウ</t>
    </rPh>
    <rPh sb="45" eb="47">
      <t>トリヒキ</t>
    </rPh>
    <rPh sb="48" eb="50">
      <t>ジッタイ</t>
    </rPh>
    <rPh sb="51" eb="52">
      <t>アラワ</t>
    </rPh>
    <rPh sb="59" eb="61">
      <t>フカ</t>
    </rPh>
    <phoneticPr fontId="2"/>
  </si>
  <si>
    <t>26/3/1</t>
    <phoneticPr fontId="2"/>
  </si>
  <si>
    <t>3-6</t>
    <phoneticPr fontId="2"/>
  </si>
  <si>
    <t>26/3/10</t>
    <phoneticPr fontId="2"/>
  </si>
  <si>
    <t>3-8</t>
    <phoneticPr fontId="2"/>
  </si>
  <si>
    <t>資料購入費</t>
    <rPh sb="0" eb="5">
      <t>シ</t>
    </rPh>
    <phoneticPr fontId="2"/>
  </si>
  <si>
    <t>資料購入費（公明新聞を除く）</t>
    <rPh sb="0" eb="5">
      <t>シ</t>
    </rPh>
    <rPh sb="6" eb="8">
      <t>コウメイ</t>
    </rPh>
    <rPh sb="8" eb="10">
      <t>シンブン</t>
    </rPh>
    <rPh sb="11" eb="12">
      <t>ノゾ</t>
    </rPh>
    <phoneticPr fontId="2"/>
  </si>
  <si>
    <t>資料購入費（公明新聞）</t>
    <phoneticPr fontId="2"/>
  </si>
  <si>
    <t>新聞販売店（朝日、読売、日本経済の各新聞）</t>
    <rPh sb="6" eb="8">
      <t>アサヒ</t>
    </rPh>
    <rPh sb="9" eb="11">
      <t>ヨミウリ</t>
    </rPh>
    <rPh sb="12" eb="14">
      <t>ニホン</t>
    </rPh>
    <rPh sb="14" eb="16">
      <t>ケイザイ</t>
    </rPh>
    <rPh sb="17" eb="20">
      <t>カクシンブン</t>
    </rPh>
    <phoneticPr fontId="2"/>
  </si>
  <si>
    <t>資料購入費（公明新聞）</t>
    <rPh sb="0" eb="5">
      <t>シ</t>
    </rPh>
    <rPh sb="6" eb="8">
      <t>コウメイ</t>
    </rPh>
    <rPh sb="8" eb="10">
      <t>シンブン</t>
    </rPh>
    <phoneticPr fontId="2"/>
  </si>
  <si>
    <t>新聞販売店（公明新聞）</t>
    <phoneticPr fontId="2"/>
  </si>
  <si>
    <t>新聞販売店（公明新聞）</t>
    <phoneticPr fontId="2"/>
  </si>
  <si>
    <t>26/3/28</t>
    <phoneticPr fontId="2"/>
  </si>
  <si>
    <t>3-9</t>
    <phoneticPr fontId="2"/>
  </si>
  <si>
    <t>かいばや</t>
    <phoneticPr fontId="2"/>
  </si>
  <si>
    <t>26/3/21</t>
    <phoneticPr fontId="2"/>
  </si>
  <si>
    <t>3-10</t>
    <phoneticPr fontId="2"/>
  </si>
  <si>
    <t>冨士印刷</t>
    <rPh sb="0" eb="2">
      <t>フジ</t>
    </rPh>
    <rPh sb="2" eb="4">
      <t>インサツ</t>
    </rPh>
    <phoneticPr fontId="2"/>
  </si>
  <si>
    <t>領収証　明細記入不足。個表に記載された数量が記載されていない領収証は公金支出であり会計処理上取引の実態を表していないので不可。</t>
  </si>
  <si>
    <t>領収証　明細記入不足。個表に記載された数量が記載されていない領収証は公金支出であり会計処理上取引の実態を表していないので不可。</t>
    <rPh sb="6" eb="8">
      <t>キニュウ</t>
    </rPh>
    <rPh sb="8" eb="10">
      <t>フソク</t>
    </rPh>
    <rPh sb="34" eb="36">
      <t>コウキン</t>
    </rPh>
    <rPh sb="36" eb="38">
      <t>シシュツ</t>
    </rPh>
    <phoneticPr fontId="2"/>
  </si>
  <si>
    <t>26/2/18</t>
    <phoneticPr fontId="2"/>
  </si>
  <si>
    <t>個表に添付のとおり（長野県）</t>
    <rPh sb="0" eb="9">
      <t>コ</t>
    </rPh>
    <rPh sb="10" eb="13">
      <t>ナガノケン</t>
    </rPh>
    <phoneticPr fontId="2"/>
  </si>
  <si>
    <t>26/2/27</t>
    <phoneticPr fontId="2"/>
  </si>
  <si>
    <t>2-6</t>
    <phoneticPr fontId="2"/>
  </si>
  <si>
    <t>26/1/9</t>
    <phoneticPr fontId="2"/>
  </si>
  <si>
    <t>個表に添付のとおり（高松市、高知市）</t>
    <rPh sb="0" eb="9">
      <t>コ</t>
    </rPh>
    <rPh sb="10" eb="13">
      <t>タカマツシ</t>
    </rPh>
    <rPh sb="14" eb="17">
      <t>コウチシ</t>
    </rPh>
    <phoneticPr fontId="2"/>
  </si>
  <si>
    <t>26/1/27</t>
    <phoneticPr fontId="2"/>
  </si>
  <si>
    <t>1-5</t>
    <phoneticPr fontId="2"/>
  </si>
  <si>
    <t>25/12/27</t>
    <phoneticPr fontId="2"/>
  </si>
  <si>
    <t>12-1</t>
    <phoneticPr fontId="2"/>
  </si>
  <si>
    <t>12-5</t>
    <phoneticPr fontId="2"/>
  </si>
  <si>
    <t>25/12/10</t>
    <phoneticPr fontId="2"/>
  </si>
  <si>
    <t>富士印刷</t>
    <phoneticPr fontId="2"/>
  </si>
  <si>
    <t>12-8</t>
    <phoneticPr fontId="2"/>
  </si>
  <si>
    <t>個表に添付のとおり（下田市、岐阜市）</t>
    <rPh sb="0" eb="9">
      <t>コ</t>
    </rPh>
    <rPh sb="10" eb="13">
      <t>シモダシ</t>
    </rPh>
    <rPh sb="14" eb="17">
      <t>ギフシ</t>
    </rPh>
    <phoneticPr fontId="2"/>
  </si>
  <si>
    <t>11-4</t>
    <phoneticPr fontId="2"/>
  </si>
  <si>
    <t>個表に添付のとおり（岡崎市、掛川市）</t>
    <rPh sb="0" eb="9">
      <t>コ</t>
    </rPh>
    <rPh sb="10" eb="13">
      <t>オカザキシ</t>
    </rPh>
    <rPh sb="14" eb="17">
      <t>カケガワシ</t>
    </rPh>
    <phoneticPr fontId="2"/>
  </si>
  <si>
    <t>25/11/27</t>
    <phoneticPr fontId="2"/>
  </si>
  <si>
    <t>11-10</t>
    <phoneticPr fontId="2"/>
  </si>
  <si>
    <t>25/10/17</t>
    <phoneticPr fontId="2"/>
  </si>
  <si>
    <t>10-3</t>
    <phoneticPr fontId="2"/>
  </si>
  <si>
    <t>個表に添付のとおり（飯塚市、下関市）</t>
    <rPh sb="0" eb="9">
      <t>コ</t>
    </rPh>
    <rPh sb="10" eb="13">
      <t>イイヅカシ</t>
    </rPh>
    <rPh sb="14" eb="17">
      <t>シモノセキシ</t>
    </rPh>
    <phoneticPr fontId="2"/>
  </si>
  <si>
    <t>25/10/28</t>
    <phoneticPr fontId="2"/>
  </si>
  <si>
    <t>10-5</t>
    <phoneticPr fontId="2"/>
  </si>
  <si>
    <t>25/9/20</t>
    <phoneticPr fontId="2"/>
  </si>
  <si>
    <t>9-3</t>
    <phoneticPr fontId="2"/>
  </si>
  <si>
    <t>調査研究費（大仙市、鶴岡市）</t>
    <rPh sb="0" eb="5">
      <t>チョウ</t>
    </rPh>
    <rPh sb="6" eb="8">
      <t>ダイセン</t>
    </rPh>
    <rPh sb="8" eb="9">
      <t>シ</t>
    </rPh>
    <rPh sb="10" eb="13">
      <t>ツルオカシ</t>
    </rPh>
    <phoneticPr fontId="2"/>
  </si>
  <si>
    <t>個表に添付のとおり（大仙市、鶴岡市）</t>
    <rPh sb="0" eb="9">
      <t>コ</t>
    </rPh>
    <phoneticPr fontId="2"/>
  </si>
  <si>
    <t>25/9/27</t>
    <phoneticPr fontId="2"/>
  </si>
  <si>
    <t>9-5</t>
    <phoneticPr fontId="2"/>
  </si>
  <si>
    <t>9-5</t>
    <phoneticPr fontId="2"/>
  </si>
  <si>
    <t>25/8/5</t>
    <phoneticPr fontId="2"/>
  </si>
  <si>
    <t>8-3</t>
    <phoneticPr fontId="2"/>
  </si>
  <si>
    <t>個表に添付のとおり（都城市、日置市、鹿児島市）</t>
    <rPh sb="0" eb="9">
      <t>コ</t>
    </rPh>
    <rPh sb="18" eb="22">
      <t>カゴシマシ</t>
    </rPh>
    <phoneticPr fontId="2"/>
  </si>
  <si>
    <t>25/8/26</t>
    <phoneticPr fontId="2"/>
  </si>
  <si>
    <t>8-4</t>
    <phoneticPr fontId="2"/>
  </si>
  <si>
    <t>富士印刷　</t>
    <rPh sb="0" eb="2">
      <t>フジ</t>
    </rPh>
    <rPh sb="2" eb="4">
      <t>インサツ</t>
    </rPh>
    <phoneticPr fontId="2"/>
  </si>
  <si>
    <t>25/8/27</t>
    <phoneticPr fontId="2"/>
  </si>
  <si>
    <t>8-5</t>
    <phoneticPr fontId="2"/>
  </si>
  <si>
    <t>8-5</t>
    <phoneticPr fontId="2"/>
  </si>
  <si>
    <t>25/7/28</t>
    <phoneticPr fontId="2"/>
  </si>
  <si>
    <t>7-3</t>
    <phoneticPr fontId="2"/>
  </si>
  <si>
    <t>25/6/27</t>
    <phoneticPr fontId="2"/>
  </si>
  <si>
    <t>6-3</t>
    <phoneticPr fontId="2"/>
  </si>
  <si>
    <t>25/6/5</t>
    <phoneticPr fontId="2"/>
  </si>
  <si>
    <t>6-6</t>
    <phoneticPr fontId="2"/>
  </si>
  <si>
    <t>個表に添付のとおり（富山市、七尾市）</t>
    <rPh sb="0" eb="9">
      <t>コ</t>
    </rPh>
    <rPh sb="10" eb="13">
      <t>トヤマシ</t>
    </rPh>
    <rPh sb="14" eb="17">
      <t>ナナオシ</t>
    </rPh>
    <phoneticPr fontId="2"/>
  </si>
  <si>
    <t>25/5/27</t>
    <phoneticPr fontId="2"/>
  </si>
  <si>
    <t>5-3</t>
    <phoneticPr fontId="2"/>
  </si>
  <si>
    <t>新聞販売店（朝日、読売の各新聞）</t>
    <rPh sb="6" eb="8">
      <t>アサヒ</t>
    </rPh>
    <rPh sb="9" eb="11">
      <t>ヨミウリ</t>
    </rPh>
    <rPh sb="12" eb="15">
      <t>カクシンブン</t>
    </rPh>
    <phoneticPr fontId="2"/>
  </si>
  <si>
    <t>25/5/1</t>
    <phoneticPr fontId="2"/>
  </si>
  <si>
    <t>5-4</t>
    <phoneticPr fontId="2"/>
  </si>
  <si>
    <t>個表に添付のとおり（青森市、弘前市）</t>
    <rPh sb="0" eb="9">
      <t>コ</t>
    </rPh>
    <rPh sb="10" eb="12">
      <t>アオモリ</t>
    </rPh>
    <rPh sb="12" eb="13">
      <t>シ</t>
    </rPh>
    <rPh sb="14" eb="17">
      <t>ヒロサキシ</t>
    </rPh>
    <phoneticPr fontId="2"/>
  </si>
  <si>
    <t>25/5/21</t>
    <phoneticPr fontId="2"/>
  </si>
  <si>
    <t>5-9</t>
    <phoneticPr fontId="2"/>
  </si>
  <si>
    <t>個表に添付のとおり（由布市、春日市）</t>
    <rPh sb="0" eb="9">
      <t>コ</t>
    </rPh>
    <rPh sb="10" eb="13">
      <t>ユフシ</t>
    </rPh>
    <rPh sb="14" eb="17">
      <t>カスガシ</t>
    </rPh>
    <phoneticPr fontId="2"/>
  </si>
  <si>
    <t>25/4/28</t>
    <phoneticPr fontId="2"/>
  </si>
  <si>
    <t>4-7</t>
    <phoneticPr fontId="2"/>
  </si>
  <si>
    <t>2013/4/25</t>
    <phoneticPr fontId="2"/>
  </si>
  <si>
    <t>4-5</t>
    <phoneticPr fontId="2"/>
  </si>
  <si>
    <t>資料購入費</t>
    <rPh sb="0" eb="5">
      <t>シ</t>
    </rPh>
    <phoneticPr fontId="2"/>
  </si>
  <si>
    <t>2013/4/3</t>
    <phoneticPr fontId="2"/>
  </si>
  <si>
    <t>4-10</t>
    <phoneticPr fontId="2"/>
  </si>
  <si>
    <t>広報費</t>
    <rPh sb="0" eb="3">
      <t>コウ</t>
    </rPh>
    <phoneticPr fontId="2"/>
  </si>
  <si>
    <t>石油販売店</t>
    <rPh sb="0" eb="5">
      <t>セキ</t>
    </rPh>
    <phoneticPr fontId="2"/>
  </si>
  <si>
    <t>2013/5/10</t>
    <phoneticPr fontId="2"/>
  </si>
  <si>
    <t>5-1</t>
    <phoneticPr fontId="2"/>
  </si>
  <si>
    <t>2013/5/25</t>
    <phoneticPr fontId="2"/>
  </si>
  <si>
    <t>5-5</t>
    <phoneticPr fontId="2"/>
  </si>
  <si>
    <t>2013/6/25</t>
    <phoneticPr fontId="2"/>
  </si>
  <si>
    <t>6-1</t>
    <phoneticPr fontId="2"/>
  </si>
  <si>
    <t>2013/6/28</t>
    <phoneticPr fontId="2"/>
  </si>
  <si>
    <t>6-3</t>
    <phoneticPr fontId="2"/>
  </si>
  <si>
    <t>個表に添付のとおり</t>
    <rPh sb="0" eb="9">
      <t>コ</t>
    </rPh>
    <phoneticPr fontId="2"/>
  </si>
  <si>
    <t>月刊誌及び新聞は議員のみではなく一般人としても購入する。按分が妥当である。</t>
    <rPh sb="0" eb="3">
      <t>ゲッカンシ</t>
    </rPh>
    <rPh sb="3" eb="4">
      <t>オヨ</t>
    </rPh>
    <rPh sb="5" eb="7">
      <t>シンブン</t>
    </rPh>
    <phoneticPr fontId="2"/>
  </si>
  <si>
    <t>2013/7-25</t>
    <phoneticPr fontId="2"/>
  </si>
  <si>
    <t>7-1</t>
    <phoneticPr fontId="2"/>
  </si>
  <si>
    <t>2013/7/26</t>
    <phoneticPr fontId="2"/>
  </si>
  <si>
    <t>7-5</t>
    <phoneticPr fontId="2"/>
  </si>
  <si>
    <t>広聴費</t>
    <rPh sb="0" eb="3">
      <t>コウ</t>
    </rPh>
    <phoneticPr fontId="2"/>
  </si>
  <si>
    <t>2013/7/29</t>
    <phoneticPr fontId="2"/>
  </si>
  <si>
    <t>7-6</t>
    <phoneticPr fontId="2"/>
  </si>
  <si>
    <t>日本国民救援会</t>
    <rPh sb="0" eb="7">
      <t>ニホン</t>
    </rPh>
    <phoneticPr fontId="2"/>
  </si>
  <si>
    <t>新聞は議員のみではなく一般人としても購入する。按分が妥当である。</t>
    <rPh sb="0" eb="32">
      <t>シン</t>
    </rPh>
    <phoneticPr fontId="2"/>
  </si>
  <si>
    <t>2013/8/25</t>
    <phoneticPr fontId="2"/>
  </si>
  <si>
    <t>8-1</t>
    <phoneticPr fontId="2"/>
  </si>
  <si>
    <t>2013/8/24</t>
    <phoneticPr fontId="2"/>
  </si>
  <si>
    <t>8-4</t>
    <phoneticPr fontId="2"/>
  </si>
  <si>
    <t>2013/9/25</t>
    <phoneticPr fontId="2"/>
  </si>
  <si>
    <t>9-1</t>
    <phoneticPr fontId="2"/>
  </si>
  <si>
    <t>2013/9/21</t>
    <phoneticPr fontId="2"/>
  </si>
  <si>
    <t>9-7</t>
    <phoneticPr fontId="2"/>
  </si>
  <si>
    <t>2013/9/30</t>
    <phoneticPr fontId="2"/>
  </si>
  <si>
    <t>9-8</t>
    <phoneticPr fontId="2"/>
  </si>
  <si>
    <t>2013/10/4</t>
    <phoneticPr fontId="2"/>
  </si>
  <si>
    <t>10-4</t>
    <phoneticPr fontId="2"/>
  </si>
  <si>
    <t>2013/10</t>
    <phoneticPr fontId="2"/>
  </si>
  <si>
    <t>10-6</t>
    <phoneticPr fontId="2"/>
  </si>
  <si>
    <t>2013/11/5</t>
    <phoneticPr fontId="2"/>
  </si>
  <si>
    <t>11-4</t>
    <phoneticPr fontId="2"/>
  </si>
  <si>
    <t>2013/11/25</t>
    <phoneticPr fontId="2"/>
  </si>
  <si>
    <t>11-7</t>
    <phoneticPr fontId="2"/>
  </si>
  <si>
    <t>2013/12/25</t>
    <phoneticPr fontId="2"/>
  </si>
  <si>
    <t>12-2</t>
    <phoneticPr fontId="2"/>
  </si>
  <si>
    <t>2013/12/10</t>
    <phoneticPr fontId="2"/>
  </si>
  <si>
    <t>12-3</t>
    <phoneticPr fontId="2"/>
  </si>
  <si>
    <t>2013/12/6</t>
    <phoneticPr fontId="2"/>
  </si>
  <si>
    <t>12-5</t>
    <phoneticPr fontId="2"/>
  </si>
  <si>
    <t>2013/12/30</t>
    <phoneticPr fontId="2"/>
  </si>
  <si>
    <t>12-7</t>
    <phoneticPr fontId="2"/>
  </si>
  <si>
    <t>個表に添付のとおり（請求書摘要に新春号とある）</t>
    <rPh sb="0" eb="9">
      <t>コ</t>
    </rPh>
    <rPh sb="10" eb="12">
      <t>セイキュウ</t>
    </rPh>
    <rPh sb="12" eb="13">
      <t>ショ</t>
    </rPh>
    <rPh sb="13" eb="15">
      <t>テキヨウ</t>
    </rPh>
    <rPh sb="16" eb="18">
      <t>シンシュン</t>
    </rPh>
    <rPh sb="18" eb="19">
      <t>ゴウ</t>
    </rPh>
    <phoneticPr fontId="2"/>
  </si>
  <si>
    <t>2014/1/25</t>
    <phoneticPr fontId="2"/>
  </si>
  <si>
    <t>1-3</t>
    <phoneticPr fontId="2"/>
  </si>
  <si>
    <t>2014/1/11</t>
    <phoneticPr fontId="2"/>
  </si>
  <si>
    <t>1-4</t>
    <phoneticPr fontId="2"/>
  </si>
  <si>
    <t>2014/2/25</t>
    <phoneticPr fontId="2"/>
  </si>
  <si>
    <t>2-3</t>
    <phoneticPr fontId="2"/>
  </si>
  <si>
    <t>2014/2/7</t>
    <phoneticPr fontId="2"/>
  </si>
  <si>
    <t>2-4</t>
    <phoneticPr fontId="2"/>
  </si>
  <si>
    <t>2014/3/7</t>
    <phoneticPr fontId="2"/>
  </si>
  <si>
    <t>3-2</t>
    <phoneticPr fontId="2"/>
  </si>
  <si>
    <t>3-3</t>
    <phoneticPr fontId="2"/>
  </si>
  <si>
    <t>2014/3/25</t>
    <phoneticPr fontId="2"/>
  </si>
  <si>
    <t>2014/3/10</t>
    <phoneticPr fontId="2"/>
  </si>
  <si>
    <t>3-4</t>
    <phoneticPr fontId="2"/>
  </si>
  <si>
    <t>2013/4/5</t>
    <phoneticPr fontId="2"/>
  </si>
  <si>
    <t>4-1</t>
    <phoneticPr fontId="2"/>
  </si>
  <si>
    <t>広聴費</t>
    <rPh sb="0" eb="3">
      <t>コウ</t>
    </rPh>
    <phoneticPr fontId="2"/>
  </si>
  <si>
    <t>石油販売店</t>
    <rPh sb="0" eb="5">
      <t>セキ</t>
    </rPh>
    <phoneticPr fontId="2"/>
  </si>
  <si>
    <t>領収書に宛名氏名なし・公金の支出であり会計処理上不可である。</t>
    <rPh sb="0" eb="30">
      <t>リョウ</t>
    </rPh>
    <phoneticPr fontId="2"/>
  </si>
  <si>
    <t>2013/2/18</t>
    <phoneticPr fontId="2"/>
  </si>
  <si>
    <t>4-2</t>
    <phoneticPr fontId="2"/>
  </si>
  <si>
    <t>資料購入費</t>
    <rPh sb="0" eb="5">
      <t>シ</t>
    </rPh>
    <phoneticPr fontId="2"/>
  </si>
  <si>
    <t>月刊誌及び新聞等は議員のみではなく一般人としても購入する。按分が妥当である。</t>
    <rPh sb="0" eb="3">
      <t>ゲッカンシ</t>
    </rPh>
    <rPh sb="3" eb="4">
      <t>オヨ</t>
    </rPh>
    <rPh sb="5" eb="7">
      <t>シンブン</t>
    </rPh>
    <rPh sb="7" eb="8">
      <t>トウ</t>
    </rPh>
    <phoneticPr fontId="2"/>
  </si>
  <si>
    <t>2013/4/25</t>
    <phoneticPr fontId="2"/>
  </si>
  <si>
    <t>4-3</t>
    <phoneticPr fontId="2"/>
  </si>
  <si>
    <t>個表に添付のとおり</t>
    <rPh sb="0" eb="9">
      <t>コ</t>
    </rPh>
    <phoneticPr fontId="2"/>
  </si>
  <si>
    <t>新聞販売店（朝日新聞、読売新聞）</t>
    <rPh sb="0" eb="5">
      <t>シン</t>
    </rPh>
    <rPh sb="6" eb="8">
      <t>アサヒ</t>
    </rPh>
    <rPh sb="8" eb="10">
      <t>シンブン</t>
    </rPh>
    <rPh sb="11" eb="13">
      <t>ヨミウリ</t>
    </rPh>
    <rPh sb="13" eb="15">
      <t>シンブン</t>
    </rPh>
    <phoneticPr fontId="2"/>
  </si>
  <si>
    <t>機関紙購入は政党活動に係る経費と認められる。全額が目的外支出に当たり不可。</t>
    <rPh sb="0" eb="37">
      <t>キカン</t>
    </rPh>
    <phoneticPr fontId="2"/>
  </si>
  <si>
    <t>新聞は議員のみではなく一般人としても購入する。按分が妥当である。</t>
    <rPh sb="0" eb="32">
      <t>シン</t>
    </rPh>
    <phoneticPr fontId="2"/>
  </si>
  <si>
    <t>2013/5/26</t>
    <phoneticPr fontId="2"/>
  </si>
  <si>
    <t>5-2</t>
    <phoneticPr fontId="2"/>
  </si>
  <si>
    <t>2013/5/20</t>
    <phoneticPr fontId="2"/>
  </si>
  <si>
    <t>5-3</t>
    <phoneticPr fontId="2"/>
  </si>
  <si>
    <t>資料購入費</t>
    <rPh sb="0" eb="5">
      <t>シ</t>
    </rPh>
    <phoneticPr fontId="2"/>
  </si>
  <si>
    <t>新聞販売店</t>
    <rPh sb="0" eb="5">
      <t>シン</t>
    </rPh>
    <phoneticPr fontId="2"/>
  </si>
  <si>
    <t>2013/5/17</t>
    <phoneticPr fontId="2"/>
  </si>
  <si>
    <t>5-4</t>
    <phoneticPr fontId="2"/>
  </si>
  <si>
    <t>広報費</t>
    <rPh sb="0" eb="3">
      <t>コウ</t>
    </rPh>
    <phoneticPr fontId="2"/>
  </si>
  <si>
    <t>石油販売店</t>
    <rPh sb="0" eb="5">
      <t>セキ</t>
    </rPh>
    <phoneticPr fontId="2"/>
  </si>
  <si>
    <t>領収書に宛名氏名なし・公金の支出であり会計処理上不可である。</t>
    <rPh sb="0" eb="30">
      <t>リョウ</t>
    </rPh>
    <phoneticPr fontId="2"/>
  </si>
  <si>
    <t>2013/6/21</t>
    <phoneticPr fontId="2"/>
  </si>
  <si>
    <t>6-1</t>
    <phoneticPr fontId="2"/>
  </si>
  <si>
    <t>2013/6/28</t>
    <phoneticPr fontId="2"/>
  </si>
  <si>
    <t>6-2</t>
    <phoneticPr fontId="2"/>
  </si>
  <si>
    <t>月刊誌及び新聞は議員のみではなく一般人としても購入する。按分が妥当である。</t>
    <rPh sb="0" eb="37">
      <t>ゲ</t>
    </rPh>
    <phoneticPr fontId="2"/>
  </si>
  <si>
    <t>2013/6/20</t>
    <phoneticPr fontId="2"/>
  </si>
  <si>
    <t>6-3</t>
    <phoneticPr fontId="2"/>
  </si>
  <si>
    <t>新聞販売店（商工新聞、毎日新聞）</t>
    <rPh sb="0" eb="5">
      <t>シン</t>
    </rPh>
    <rPh sb="6" eb="8">
      <t>ショウコウ</t>
    </rPh>
    <rPh sb="8" eb="10">
      <t>シンブン</t>
    </rPh>
    <rPh sb="11" eb="13">
      <t>マイニチ</t>
    </rPh>
    <rPh sb="13" eb="15">
      <t>シンブン</t>
    </rPh>
    <phoneticPr fontId="2"/>
  </si>
  <si>
    <t>2013/7/31</t>
    <phoneticPr fontId="2"/>
  </si>
  <si>
    <t>7-1</t>
    <phoneticPr fontId="2"/>
  </si>
  <si>
    <t>新聞販売店（読売新聞、毎日新聞）</t>
    <rPh sb="0" eb="5">
      <t>シン</t>
    </rPh>
    <rPh sb="6" eb="8">
      <t>ヨミウリ</t>
    </rPh>
    <rPh sb="8" eb="10">
      <t>シンブン</t>
    </rPh>
    <rPh sb="11" eb="13">
      <t>マイニチ</t>
    </rPh>
    <rPh sb="13" eb="15">
      <t>シンブン</t>
    </rPh>
    <phoneticPr fontId="2"/>
  </si>
  <si>
    <t>2013/7/8</t>
    <phoneticPr fontId="2"/>
  </si>
  <si>
    <t>7-2</t>
    <phoneticPr fontId="2"/>
  </si>
  <si>
    <t>広聴費</t>
    <rPh sb="0" eb="2">
      <t>コウチョウ</t>
    </rPh>
    <rPh sb="2" eb="3">
      <t>ヒ</t>
    </rPh>
    <phoneticPr fontId="2"/>
  </si>
  <si>
    <t>石油販売店①②</t>
    <rPh sb="0" eb="5">
      <t>セキ</t>
    </rPh>
    <phoneticPr fontId="2"/>
  </si>
  <si>
    <t>2013/7/29</t>
    <phoneticPr fontId="2"/>
  </si>
  <si>
    <t>7-4</t>
    <phoneticPr fontId="2"/>
  </si>
  <si>
    <t>2013/8/20</t>
    <phoneticPr fontId="2"/>
  </si>
  <si>
    <t>8-1</t>
    <phoneticPr fontId="2"/>
  </si>
  <si>
    <t>石油販売店（領収書金額は4117円。個表1/2＝2,658は誤計算）</t>
    <rPh sb="0" eb="5">
      <t>セキ</t>
    </rPh>
    <rPh sb="6" eb="9">
      <t>リョウシュウショ</t>
    </rPh>
    <rPh sb="9" eb="11">
      <t>キンガク</t>
    </rPh>
    <rPh sb="16" eb="17">
      <t>エン</t>
    </rPh>
    <rPh sb="18" eb="20">
      <t>コヒョウ</t>
    </rPh>
    <rPh sb="30" eb="31">
      <t>アヤマ</t>
    </rPh>
    <rPh sb="31" eb="33">
      <t>ケイサン</t>
    </rPh>
    <phoneticPr fontId="2"/>
  </si>
  <si>
    <t>領収書に宛名氏名なし・公金の支出であり会計処理上不可である。誤計算も不可。</t>
    <rPh sb="0" eb="30">
      <t>リョウ</t>
    </rPh>
    <rPh sb="30" eb="31">
      <t>ゴ</t>
    </rPh>
    <rPh sb="31" eb="33">
      <t>ケイサン</t>
    </rPh>
    <rPh sb="34" eb="36">
      <t>フカ</t>
    </rPh>
    <phoneticPr fontId="2"/>
  </si>
  <si>
    <t>2013/8/27</t>
    <phoneticPr fontId="2"/>
  </si>
  <si>
    <t>8-2</t>
    <phoneticPr fontId="2"/>
  </si>
  <si>
    <t>新聞販売店（朝日新聞、読売新聞、商工新聞）</t>
    <rPh sb="0" eb="5">
      <t>シン</t>
    </rPh>
    <rPh sb="6" eb="8">
      <t>アサヒ</t>
    </rPh>
    <rPh sb="8" eb="10">
      <t>シンブン</t>
    </rPh>
    <rPh sb="11" eb="13">
      <t>ヨミウリ</t>
    </rPh>
    <rPh sb="13" eb="15">
      <t>シンブン</t>
    </rPh>
    <rPh sb="16" eb="18">
      <t>ショウコウ</t>
    </rPh>
    <rPh sb="18" eb="20">
      <t>シンブン</t>
    </rPh>
    <phoneticPr fontId="2"/>
  </si>
  <si>
    <t>資料購入費　</t>
    <rPh sb="0" eb="5">
      <t>シ</t>
    </rPh>
    <phoneticPr fontId="2"/>
  </si>
  <si>
    <t>資料購入費 　</t>
    <rPh sb="0" eb="5">
      <t>シ</t>
    </rPh>
    <phoneticPr fontId="2"/>
  </si>
  <si>
    <t xml:space="preserve">資料購入費　 </t>
    <rPh sb="0" eb="5">
      <t>シ</t>
    </rPh>
    <phoneticPr fontId="2"/>
  </si>
  <si>
    <t>資料購入費　</t>
    <rPh sb="0" eb="5">
      <t>シ</t>
    </rPh>
    <phoneticPr fontId="2"/>
  </si>
  <si>
    <t>2013/9/1</t>
    <phoneticPr fontId="2"/>
  </si>
  <si>
    <t>9-1</t>
    <phoneticPr fontId="2"/>
  </si>
  <si>
    <t>2013/9/20</t>
    <phoneticPr fontId="2"/>
  </si>
  <si>
    <t>9-4</t>
    <phoneticPr fontId="2"/>
  </si>
  <si>
    <t>新聞販売店（商工新聞、毎日新聞、朝日新聞、）</t>
    <rPh sb="0" eb="5">
      <t>シン</t>
    </rPh>
    <rPh sb="6" eb="8">
      <t>ショウコウ</t>
    </rPh>
    <rPh sb="8" eb="10">
      <t>シンブン</t>
    </rPh>
    <rPh sb="11" eb="13">
      <t>マイニチ</t>
    </rPh>
    <rPh sb="13" eb="15">
      <t>シンブン</t>
    </rPh>
    <rPh sb="16" eb="18">
      <t>アサヒ</t>
    </rPh>
    <rPh sb="18" eb="20">
      <t>シンブン</t>
    </rPh>
    <phoneticPr fontId="2"/>
  </si>
  <si>
    <t>2013/9/30</t>
    <phoneticPr fontId="2"/>
  </si>
  <si>
    <t>9-6</t>
    <phoneticPr fontId="2"/>
  </si>
  <si>
    <t>個表に添付のとおり　（健康と生活、生活と健康を守る新聞）</t>
    <rPh sb="0" eb="9">
      <t>コ</t>
    </rPh>
    <rPh sb="11" eb="13">
      <t>ケンコウ</t>
    </rPh>
    <rPh sb="14" eb="16">
      <t>セイカツ</t>
    </rPh>
    <rPh sb="17" eb="19">
      <t>セイカツ</t>
    </rPh>
    <rPh sb="20" eb="22">
      <t>ケンコウ</t>
    </rPh>
    <rPh sb="23" eb="24">
      <t>マモ</t>
    </rPh>
    <rPh sb="25" eb="27">
      <t>シンブン</t>
    </rPh>
    <phoneticPr fontId="2"/>
  </si>
  <si>
    <t>2013/10/27</t>
    <phoneticPr fontId="2"/>
  </si>
  <si>
    <t>10-2</t>
    <phoneticPr fontId="2"/>
  </si>
  <si>
    <t>新聞販売店（毎日新聞、商工新聞）</t>
  </si>
  <si>
    <t>新聞販売店（毎日新聞、商工新聞）</t>
    <rPh sb="0" eb="5">
      <t>シン</t>
    </rPh>
    <rPh sb="6" eb="8">
      <t>マイニチ</t>
    </rPh>
    <rPh sb="8" eb="10">
      <t>シンブン</t>
    </rPh>
    <rPh sb="11" eb="13">
      <t>ショウコウ</t>
    </rPh>
    <rPh sb="13" eb="15">
      <t>シンブン</t>
    </rPh>
    <phoneticPr fontId="2"/>
  </si>
  <si>
    <t>2013/10/1</t>
    <phoneticPr fontId="2"/>
  </si>
  <si>
    <t>10-3</t>
    <phoneticPr fontId="2"/>
  </si>
  <si>
    <t>広報費</t>
    <rPh sb="0" eb="2">
      <t>コウホウ</t>
    </rPh>
    <rPh sb="2" eb="3">
      <t>ヒ</t>
    </rPh>
    <phoneticPr fontId="2"/>
  </si>
  <si>
    <t>石油販売店（ガソリン代のみ）駐車場料金を除く。</t>
    <rPh sb="0" eb="5">
      <t>セキ</t>
    </rPh>
    <rPh sb="14" eb="17">
      <t>チュウシャジョウ</t>
    </rPh>
    <rPh sb="17" eb="19">
      <t>リョウキン</t>
    </rPh>
    <rPh sb="20" eb="21">
      <t>ノゾ</t>
    </rPh>
    <phoneticPr fontId="2"/>
  </si>
  <si>
    <t>2013/11/11</t>
    <phoneticPr fontId="2"/>
  </si>
  <si>
    <t>11-1</t>
    <phoneticPr fontId="2"/>
  </si>
  <si>
    <t>2013/11/24</t>
    <phoneticPr fontId="2"/>
  </si>
  <si>
    <t>11-3</t>
    <phoneticPr fontId="2"/>
  </si>
  <si>
    <t>2013/12/2</t>
    <phoneticPr fontId="2"/>
  </si>
  <si>
    <t>12-1</t>
    <phoneticPr fontId="2"/>
  </si>
  <si>
    <t>石油販売店（ガソリン代のみ）駐車場料金を除く。</t>
    <rPh sb="0" eb="5">
      <t>セキ</t>
    </rPh>
    <phoneticPr fontId="2"/>
  </si>
  <si>
    <t>2013/12/18</t>
    <phoneticPr fontId="2"/>
  </si>
  <si>
    <t>12-3</t>
    <phoneticPr fontId="2"/>
  </si>
  <si>
    <t>2013/12/20</t>
    <phoneticPr fontId="2"/>
  </si>
  <si>
    <t>12-4</t>
    <phoneticPr fontId="2"/>
  </si>
  <si>
    <t>2013/12/25</t>
    <phoneticPr fontId="2"/>
  </si>
  <si>
    <t>12-5</t>
    <phoneticPr fontId="2"/>
  </si>
  <si>
    <t>2014/1/28</t>
    <phoneticPr fontId="2"/>
  </si>
  <si>
    <t>1-2</t>
    <phoneticPr fontId="2"/>
  </si>
  <si>
    <t>2014/1/12</t>
    <phoneticPr fontId="2"/>
  </si>
  <si>
    <t>1-3</t>
    <phoneticPr fontId="2"/>
  </si>
  <si>
    <t>2014/1/25</t>
    <phoneticPr fontId="2"/>
  </si>
  <si>
    <t>1-4</t>
    <phoneticPr fontId="2"/>
  </si>
  <si>
    <t>2014/2/7</t>
    <phoneticPr fontId="2"/>
  </si>
  <si>
    <t>2-1</t>
    <phoneticPr fontId="2"/>
  </si>
  <si>
    <t>2014/2/25</t>
    <phoneticPr fontId="2"/>
  </si>
  <si>
    <t>2-2</t>
    <phoneticPr fontId="2"/>
  </si>
  <si>
    <t>2014/2/23</t>
    <phoneticPr fontId="2"/>
  </si>
  <si>
    <t>2-3</t>
    <phoneticPr fontId="2"/>
  </si>
  <si>
    <t>新聞販売店（毎日新聞、商工新聞）</t>
    <rPh sb="0" eb="5">
      <t>シン</t>
    </rPh>
    <phoneticPr fontId="2"/>
  </si>
  <si>
    <t>2014/3/25</t>
    <phoneticPr fontId="2"/>
  </si>
  <si>
    <t>3-1</t>
    <phoneticPr fontId="2"/>
  </si>
  <si>
    <t>3-2</t>
    <phoneticPr fontId="2"/>
  </si>
  <si>
    <t>2014/3/10</t>
    <phoneticPr fontId="2"/>
  </si>
  <si>
    <t>3-3</t>
    <phoneticPr fontId="2"/>
  </si>
  <si>
    <t>個表に添付のとおり　②③④が該当</t>
    <rPh sb="0" eb="9">
      <t>コ</t>
    </rPh>
    <rPh sb="14" eb="16">
      <t>ガイトウ</t>
    </rPh>
    <phoneticPr fontId="2"/>
  </si>
  <si>
    <t>2014/3/31</t>
    <phoneticPr fontId="2"/>
  </si>
  <si>
    <t>3-5</t>
    <phoneticPr fontId="2"/>
  </si>
  <si>
    <t>25/7/10</t>
    <phoneticPr fontId="2"/>
  </si>
  <si>
    <t>25/7/24</t>
    <phoneticPr fontId="2"/>
  </si>
  <si>
    <t>個表：7-4：①盛岡市　②八戸市　③北上市</t>
    <rPh sb="0" eb="2">
      <t>コヒョウ</t>
    </rPh>
    <phoneticPr fontId="2"/>
  </si>
  <si>
    <t>個表：7-3：第8回全国市議会議長会研究フォ→ ムin旭川</t>
    <rPh sb="0" eb="2">
      <t>コ</t>
    </rPh>
    <phoneticPr fontId="2"/>
  </si>
  <si>
    <t>新聞購入（埼玉、読売）</t>
    <rPh sb="0" eb="2">
      <t>シンブン</t>
    </rPh>
    <rPh sb="2" eb="4">
      <t>コウニュウ</t>
    </rPh>
    <rPh sb="5" eb="7">
      <t>サイタマ</t>
    </rPh>
    <rPh sb="8" eb="10">
      <t>ヨミウリ</t>
    </rPh>
    <phoneticPr fontId="2"/>
  </si>
  <si>
    <t>25/4/30</t>
    <phoneticPr fontId="2"/>
  </si>
  <si>
    <t>4-1</t>
    <phoneticPr fontId="2"/>
  </si>
  <si>
    <t>資料購入費</t>
    <rPh sb="0" eb="5">
      <t>シ</t>
    </rPh>
    <phoneticPr fontId="2"/>
  </si>
  <si>
    <t>新聞は議員のみではなく一般人としても購入する。按分が妥当である。</t>
    <rPh sb="0" eb="32">
      <t>シン</t>
    </rPh>
    <phoneticPr fontId="2"/>
  </si>
  <si>
    <t>25/4/30</t>
    <phoneticPr fontId="2"/>
  </si>
  <si>
    <t>4-4</t>
    <phoneticPr fontId="2"/>
  </si>
  <si>
    <t>人件費</t>
    <rPh sb="0" eb="3">
      <t>ジン</t>
    </rPh>
    <phoneticPr fontId="2"/>
  </si>
  <si>
    <t>個表に添付のとおり</t>
    <rPh sb="0" eb="9">
      <t>コ</t>
    </rPh>
    <phoneticPr fontId="2"/>
  </si>
  <si>
    <t>勤務実績を示す「勤務表、出勤簿」などの貼付がないのは不可</t>
    <rPh sb="0" eb="28">
      <t>キン</t>
    </rPh>
    <phoneticPr fontId="2"/>
  </si>
  <si>
    <t>25/5/30</t>
    <phoneticPr fontId="2"/>
  </si>
  <si>
    <t>5-1</t>
    <phoneticPr fontId="2"/>
  </si>
  <si>
    <t>個表に添付のとおり（産経新聞、世界日報板橋販売店）</t>
    <rPh sb="0" eb="9">
      <t>コ</t>
    </rPh>
    <rPh sb="10" eb="12">
      <t>サンケイ</t>
    </rPh>
    <rPh sb="12" eb="14">
      <t>シンブン</t>
    </rPh>
    <rPh sb="15" eb="17">
      <t>セカイ</t>
    </rPh>
    <rPh sb="17" eb="19">
      <t>ニッポウ</t>
    </rPh>
    <rPh sb="19" eb="21">
      <t>イタバシ</t>
    </rPh>
    <rPh sb="21" eb="23">
      <t>ハンバイ</t>
    </rPh>
    <rPh sb="23" eb="24">
      <t>テン</t>
    </rPh>
    <phoneticPr fontId="2"/>
  </si>
  <si>
    <t>個表に添付のとおり（産経新聞、世界日報板橋販売店）</t>
    <phoneticPr fontId="2"/>
  </si>
  <si>
    <t>25/5/1</t>
    <phoneticPr fontId="2"/>
  </si>
  <si>
    <t>5-2</t>
    <phoneticPr fontId="2"/>
  </si>
  <si>
    <t>調査研究費</t>
    <rPh sb="0" eb="5">
      <t>チョウ</t>
    </rPh>
    <phoneticPr fontId="2"/>
  </si>
  <si>
    <t>石油販売店</t>
    <rPh sb="0" eb="5">
      <t>セキ</t>
    </rPh>
    <phoneticPr fontId="2"/>
  </si>
  <si>
    <t>領収書に宛名氏名なし・公金の支出であり会計処理上不可である。</t>
    <rPh sb="0" eb="30">
      <t>リョウ</t>
    </rPh>
    <phoneticPr fontId="2"/>
  </si>
  <si>
    <t>25/5/31</t>
    <phoneticPr fontId="2"/>
  </si>
  <si>
    <t>5-6</t>
    <phoneticPr fontId="2"/>
  </si>
  <si>
    <t>25/6/30</t>
    <phoneticPr fontId="2"/>
  </si>
  <si>
    <t>6-1</t>
    <phoneticPr fontId="2"/>
  </si>
  <si>
    <t>6-2</t>
    <phoneticPr fontId="2"/>
  </si>
  <si>
    <t>6-7</t>
    <phoneticPr fontId="2"/>
  </si>
  <si>
    <t>25/7/30</t>
    <phoneticPr fontId="2"/>
  </si>
  <si>
    <t>7-1</t>
    <phoneticPr fontId="2"/>
  </si>
  <si>
    <t>25/7/5</t>
    <phoneticPr fontId="2"/>
  </si>
  <si>
    <t>7-2</t>
    <phoneticPr fontId="2"/>
  </si>
  <si>
    <t>25/7/10</t>
    <phoneticPr fontId="2"/>
  </si>
  <si>
    <t>7-7</t>
    <phoneticPr fontId="2"/>
  </si>
  <si>
    <t>第8回全国市議会議長会研究フォ→ ムin旭川</t>
    <phoneticPr fontId="2"/>
  </si>
  <si>
    <t>25/7/31</t>
    <phoneticPr fontId="2"/>
  </si>
  <si>
    <t>7-8</t>
    <phoneticPr fontId="2"/>
  </si>
  <si>
    <t>25/8/30</t>
    <phoneticPr fontId="2"/>
  </si>
  <si>
    <t>8-1</t>
    <phoneticPr fontId="2"/>
  </si>
  <si>
    <t>25/8/8</t>
    <phoneticPr fontId="2"/>
  </si>
  <si>
    <t>8-2</t>
    <phoneticPr fontId="2"/>
  </si>
  <si>
    <t>25/8/28</t>
    <phoneticPr fontId="2"/>
  </si>
  <si>
    <t>8-5</t>
    <phoneticPr fontId="2"/>
  </si>
  <si>
    <t>8-7</t>
    <phoneticPr fontId="2"/>
  </si>
  <si>
    <t>25/9/30</t>
    <phoneticPr fontId="2"/>
  </si>
  <si>
    <t>9-1</t>
    <phoneticPr fontId="2"/>
  </si>
  <si>
    <t>個表に添付のとおり（新聞：世界日報、産経新聞、日本教育）</t>
    <rPh sb="0" eb="9">
      <t>コ</t>
    </rPh>
    <rPh sb="10" eb="12">
      <t>シンブン</t>
    </rPh>
    <rPh sb="23" eb="25">
      <t>ニホン</t>
    </rPh>
    <rPh sb="25" eb="27">
      <t>キョウイク</t>
    </rPh>
    <phoneticPr fontId="2"/>
  </si>
  <si>
    <t>25/9/5</t>
    <phoneticPr fontId="2"/>
  </si>
  <si>
    <t>9-2</t>
    <phoneticPr fontId="2"/>
  </si>
  <si>
    <t>25/9/25</t>
    <phoneticPr fontId="2"/>
  </si>
  <si>
    <t>9-7</t>
    <phoneticPr fontId="2"/>
  </si>
  <si>
    <t>10-1</t>
    <phoneticPr fontId="2"/>
  </si>
  <si>
    <t>個表に添付のとおり（新聞：世界日報、産経新聞、日本教育）</t>
    <rPh sb="0" eb="9">
      <t>コ</t>
    </rPh>
    <phoneticPr fontId="2"/>
  </si>
  <si>
    <t>個表に添付の④は実態が確認できず不可</t>
    <rPh sb="0" eb="2">
      <t>コ</t>
    </rPh>
    <rPh sb="3" eb="5">
      <t>テンプ</t>
    </rPh>
    <rPh sb="8" eb="10">
      <t>ジッタイ</t>
    </rPh>
    <rPh sb="11" eb="13">
      <t>カクニン</t>
    </rPh>
    <rPh sb="16" eb="18">
      <t>フカ</t>
    </rPh>
    <phoneticPr fontId="2"/>
  </si>
  <si>
    <t>25/10/2</t>
    <phoneticPr fontId="2"/>
  </si>
  <si>
    <t>10-2</t>
    <phoneticPr fontId="2"/>
  </si>
  <si>
    <t>10-4</t>
    <phoneticPr fontId="2"/>
  </si>
  <si>
    <t>25/10/30</t>
    <phoneticPr fontId="2"/>
  </si>
  <si>
    <t>10-6</t>
    <phoneticPr fontId="2"/>
  </si>
  <si>
    <t>25/11/30</t>
    <phoneticPr fontId="2"/>
  </si>
  <si>
    <t>11-1</t>
    <phoneticPr fontId="2"/>
  </si>
  <si>
    <t>個表に添付のとおり（新聞：世界日報、産経新聞）</t>
    <rPh sb="0" eb="9">
      <t>コ</t>
    </rPh>
    <phoneticPr fontId="2"/>
  </si>
  <si>
    <t>25/11/1</t>
    <phoneticPr fontId="2"/>
  </si>
  <si>
    <t>11-2</t>
    <phoneticPr fontId="2"/>
  </si>
  <si>
    <t>調査研究費　　　　</t>
    <rPh sb="0" eb="5">
      <t>チョウ</t>
    </rPh>
    <phoneticPr fontId="2"/>
  </si>
  <si>
    <t>11-6</t>
    <phoneticPr fontId="2"/>
  </si>
  <si>
    <t>25/12/30</t>
    <phoneticPr fontId="2"/>
  </si>
  <si>
    <t>12-1</t>
    <phoneticPr fontId="2"/>
  </si>
  <si>
    <t>25/12/12</t>
    <phoneticPr fontId="2"/>
  </si>
  <si>
    <t>12-2</t>
    <phoneticPr fontId="2"/>
  </si>
  <si>
    <t>25/12/7</t>
    <phoneticPr fontId="2"/>
  </si>
  <si>
    <t>12-4</t>
    <phoneticPr fontId="2"/>
  </si>
  <si>
    <t>12-7</t>
    <phoneticPr fontId="2"/>
  </si>
  <si>
    <t>26/1/30</t>
    <phoneticPr fontId="2"/>
  </si>
  <si>
    <t>1-1</t>
    <phoneticPr fontId="2"/>
  </si>
  <si>
    <t>？？？？</t>
    <phoneticPr fontId="2"/>
  </si>
  <si>
    <t>1-2</t>
    <phoneticPr fontId="2"/>
  </si>
  <si>
    <t>26/1/30</t>
    <phoneticPr fontId="2"/>
  </si>
  <si>
    <t>1-7</t>
    <phoneticPr fontId="2"/>
  </si>
  <si>
    <t>26/2/28</t>
    <phoneticPr fontId="2"/>
  </si>
  <si>
    <t>2-1</t>
    <phoneticPr fontId="2"/>
  </si>
  <si>
    <t>2-5</t>
    <phoneticPr fontId="2"/>
  </si>
  <si>
    <t>26/3/31</t>
    <phoneticPr fontId="2"/>
  </si>
  <si>
    <t>3-1</t>
    <phoneticPr fontId="2"/>
  </si>
  <si>
    <t>26/3/8</t>
    <phoneticPr fontId="2"/>
  </si>
  <si>
    <t>3-2</t>
    <phoneticPr fontId="2"/>
  </si>
  <si>
    <t>26/3/30</t>
    <phoneticPr fontId="2"/>
  </si>
  <si>
    <t>3-7</t>
    <phoneticPr fontId="2"/>
  </si>
  <si>
    <t>個表支出内訳のとおり（高崎市視察）</t>
    <rPh sb="0" eb="10">
      <t>ｺ</t>
    </rPh>
    <rPh sb="11" eb="14">
      <t>たかさきし</t>
    </rPh>
    <rPh sb="14" eb="16">
      <t>しさつ</t>
    </rPh>
    <phoneticPr fontId="5" type="noConversion"/>
  </si>
  <si>
    <t>個表に添付のとおり</t>
    <rPh sb="0" eb="9">
      <t>コ</t>
    </rPh>
    <phoneticPr fontId="2"/>
  </si>
  <si>
    <t>11、芦田　芳枝　（公明党）　　　　</t>
    <rPh sb="9" eb="14">
      <t>ｺｳ</t>
    </rPh>
    <phoneticPr fontId="5" type="noConversion"/>
  </si>
  <si>
    <t>3、永瀬秀樹　（自民党）　　</t>
    <rPh sb="7" eb="12">
      <t>ｼﾞ</t>
    </rPh>
    <phoneticPr fontId="5" type="noConversion"/>
  </si>
  <si>
    <t>第8回全国市議会議長会研究フォーラム　旭川
出席者名簿によると、川口市議会議員18名が参加
事務局職員2名が参加</t>
    <phoneticPr fontId="5" type="noConversion"/>
  </si>
  <si>
    <t>42、関口京子（公明党）　　</t>
    <rPh sb="3" eb="5">
      <t>ｾｷｸﾞﾁ</t>
    </rPh>
    <rPh sb="5" eb="7">
      <t>ｷｮｳｺ</t>
    </rPh>
    <rPh sb="7" eb="12">
      <t>ｺｳ</t>
    </rPh>
    <phoneticPr fontId="5" type="noConversion"/>
  </si>
  <si>
    <t>ＪＴＢなど　（富山市、七尾市役所への旅費等）</t>
    <rPh sb="7" eb="10">
      <t>ﾄﾔﾏｼ</t>
    </rPh>
    <rPh sb="11" eb="14">
      <t>ﾅﾅｵｼ</t>
    </rPh>
    <rPh sb="14" eb="16">
      <t>ﾔｸｼｮ</t>
    </rPh>
    <rPh sb="18" eb="20">
      <t>ﾘｮﾋ</t>
    </rPh>
    <rPh sb="20" eb="21">
      <t>ﾄｳ</t>
    </rPh>
    <phoneticPr fontId="5" type="noConversion"/>
  </si>
  <si>
    <t>26/3/17</t>
    <phoneticPr fontId="2"/>
  </si>
  <si>
    <t>個表に添付のとおり（明石市役所、京都市役所）</t>
    <rPh sb="0" eb="9">
      <t>コ</t>
    </rPh>
    <rPh sb="10" eb="13">
      <t>アカシシ</t>
    </rPh>
    <rPh sb="13" eb="15">
      <t>ヤクショ</t>
    </rPh>
    <rPh sb="16" eb="19">
      <t>キョウトシ</t>
    </rPh>
    <rPh sb="19" eb="21">
      <t>ヤクショ</t>
    </rPh>
    <phoneticPr fontId="2"/>
  </si>
  <si>
    <t>8-4</t>
    <phoneticPr fontId="2"/>
  </si>
  <si>
    <t>個表に添付のとおり（福岡市、玉名市、佐世保市）</t>
    <rPh sb="0" eb="9">
      <t>コ</t>
    </rPh>
    <rPh sb="10" eb="13">
      <t>フクオカシ</t>
    </rPh>
    <rPh sb="14" eb="17">
      <t>タマナシ</t>
    </rPh>
    <rPh sb="18" eb="22">
      <t>サセボシ</t>
    </rPh>
    <phoneticPr fontId="2"/>
  </si>
  <si>
    <t>葉書は新年のご挨拶代わりの感が強く、活動報告記載容量も狭く不当に近い。</t>
    <rPh sb="18" eb="20">
      <t>カツドウ</t>
    </rPh>
    <rPh sb="20" eb="22">
      <t>ホウコク</t>
    </rPh>
    <rPh sb="22" eb="24">
      <t>キサイ</t>
    </rPh>
    <rPh sb="24" eb="26">
      <t>ヨウリョウ</t>
    </rPh>
    <rPh sb="27" eb="28">
      <t>セマ</t>
    </rPh>
    <phoneticPr fontId="2"/>
  </si>
  <si>
    <t>報告書添付無しで不可。資料のみ添付。　</t>
    <rPh sb="0" eb="3">
      <t>ﾎｳｺｸｼｮ</t>
    </rPh>
    <rPh sb="3" eb="5">
      <t>ﾃﾝﾌﾟ</t>
    </rPh>
    <rPh sb="5" eb="6">
      <t>ﾅ</t>
    </rPh>
    <rPh sb="8" eb="10">
      <t>ﾌｶ</t>
    </rPh>
    <rPh sb="11" eb="13">
      <t>ｼﾘｮｳ</t>
    </rPh>
    <rPh sb="15" eb="17">
      <t>ﾃﾝﾌﾟ</t>
    </rPh>
    <phoneticPr fontId="5" type="noConversion"/>
  </si>
  <si>
    <t>29、宇田川　好秀　（自民党）　</t>
    <rPh sb="10" eb="15">
      <t>ｼﾞ</t>
    </rPh>
    <phoneticPr fontId="5" type="noConversion"/>
  </si>
  <si>
    <t>JTBなど（大仙市役所、鶴岡市総合福祉センター）</t>
    <rPh sb="6" eb="8">
      <t>ダイセン</t>
    </rPh>
    <rPh sb="8" eb="11">
      <t>シヤクショ</t>
    </rPh>
    <rPh sb="12" eb="15">
      <t>ツルオカシ</t>
    </rPh>
    <rPh sb="15" eb="17">
      <t>ソウゴウ</t>
    </rPh>
    <rPh sb="17" eb="19">
      <t>フクシ</t>
    </rPh>
    <phoneticPr fontId="2"/>
  </si>
  <si>
    <t>JTBなど（飯塚市役所、下関市）</t>
    <rPh sb="6" eb="9">
      <t>イイヅカシ</t>
    </rPh>
    <rPh sb="9" eb="11">
      <t>ヤクショ</t>
    </rPh>
    <rPh sb="12" eb="15">
      <t>シモノセキシ</t>
    </rPh>
    <phoneticPr fontId="2"/>
  </si>
  <si>
    <t>ＪＴＢなど（宮崎県都城市、鹿児島県日置市、鹿児島市）</t>
    <rPh sb="6" eb="9">
      <t>ﾐﾔｻﾞｷｹﾝ</t>
    </rPh>
    <rPh sb="9" eb="11">
      <t>ﾐﾔｺﾉｼﾞｮｳ</t>
    </rPh>
    <rPh sb="11" eb="12">
      <t>ｼ</t>
    </rPh>
    <rPh sb="13" eb="17">
      <t>ｶｺﾞｼﾏｹﾝ</t>
    </rPh>
    <rPh sb="17" eb="20">
      <t>ﾋｵｷｼ</t>
    </rPh>
    <rPh sb="21" eb="25">
      <t>ｶｺﾞｼﾏｼ</t>
    </rPh>
    <phoneticPr fontId="5" type="noConversion"/>
  </si>
  <si>
    <t>日本共産党埼玉南部地区委員会</t>
    <rPh sb="0" eb="14">
      <t>ニホン</t>
    </rPh>
    <phoneticPr fontId="2"/>
  </si>
  <si>
    <t>日本共産党埼玉南部地区委員会</t>
    <rPh sb="0" eb="14">
      <t>ﾆﾎﾝ</t>
    </rPh>
    <phoneticPr fontId="5" type="noConversion"/>
  </si>
  <si>
    <t>領収書に品名、数量などの記載なし、公金の支出であり会計処理上不可。</t>
    <rPh sb="0" eb="33">
      <t>リョウ</t>
    </rPh>
    <phoneticPr fontId="2"/>
  </si>
  <si>
    <t>日本共産党埼玉南部地区委員会</t>
    <rPh sb="0" eb="14">
      <t>ニッポ</t>
    </rPh>
    <phoneticPr fontId="2"/>
  </si>
  <si>
    <t>領収書に品名、数量などの記載なし、公金の支出であり会計処理上不可。</t>
    <phoneticPr fontId="2"/>
  </si>
  <si>
    <t>日本共産党埼玉南部地区委員会</t>
    <phoneticPr fontId="5" type="noConversion"/>
  </si>
  <si>
    <t>日本共産党埼玉南部地区委員会</t>
    <phoneticPr fontId="5" type="noConversion"/>
  </si>
  <si>
    <t>日本共産党埼玉南部地区委員会　</t>
    <phoneticPr fontId="2"/>
  </si>
  <si>
    <t>2013/4/15</t>
    <phoneticPr fontId="2"/>
  </si>
  <si>
    <t>4-2</t>
    <phoneticPr fontId="2"/>
  </si>
  <si>
    <t>6935</t>
    <phoneticPr fontId="2"/>
  </si>
  <si>
    <t>資料購入費</t>
    <rPh sb="0" eb="5">
      <t>シ</t>
    </rPh>
    <phoneticPr fontId="2"/>
  </si>
  <si>
    <t>友好堂</t>
    <rPh sb="0" eb="2">
      <t>ユウコウ</t>
    </rPh>
    <rPh sb="2" eb="3">
      <t>ドウ</t>
    </rPh>
    <phoneticPr fontId="2"/>
  </si>
  <si>
    <t>2013/5/30</t>
    <phoneticPr fontId="2"/>
  </si>
  <si>
    <t>5-6</t>
    <phoneticPr fontId="2"/>
  </si>
  <si>
    <t>神山書店</t>
    <rPh sb="0" eb="2">
      <t>カミヤマ</t>
    </rPh>
    <rPh sb="2" eb="4">
      <t>ショテン</t>
    </rPh>
    <phoneticPr fontId="2"/>
  </si>
  <si>
    <t>領収書に品名、数量などの記載なし、公金の支出であり会計処理上不可。</t>
    <phoneticPr fontId="2"/>
  </si>
  <si>
    <t>2013/8/5</t>
    <phoneticPr fontId="2"/>
  </si>
  <si>
    <t>8-3</t>
    <phoneticPr fontId="2"/>
  </si>
  <si>
    <t>領収書に品名、数量などの記載なし、公金の支出であり会計処理上不可。</t>
    <phoneticPr fontId="2"/>
  </si>
  <si>
    <t>2013/8/22</t>
    <phoneticPr fontId="2"/>
  </si>
  <si>
    <t>8-6</t>
    <phoneticPr fontId="2"/>
  </si>
  <si>
    <t>2013/11/4</t>
    <phoneticPr fontId="2"/>
  </si>
  <si>
    <t>11-6</t>
    <phoneticPr fontId="2"/>
  </si>
  <si>
    <t>2014/2/21</t>
    <phoneticPr fontId="2"/>
  </si>
  <si>
    <t>2-2</t>
    <phoneticPr fontId="2"/>
  </si>
  <si>
    <t>2014/3/7</t>
    <phoneticPr fontId="2"/>
  </si>
  <si>
    <t>3-3</t>
    <phoneticPr fontId="2"/>
  </si>
  <si>
    <t>領収書に　但し図書代として　のみでは内容が不明であり公金の支出は不可</t>
    <rPh sb="0" eb="3">
      <t>リョウシュウショ</t>
    </rPh>
    <rPh sb="5" eb="6">
      <t>タダ</t>
    </rPh>
    <rPh sb="7" eb="9">
      <t>トショ</t>
    </rPh>
    <rPh sb="9" eb="10">
      <t>ダイ</t>
    </rPh>
    <rPh sb="26" eb="28">
      <t>コウキン</t>
    </rPh>
    <rPh sb="29" eb="31">
      <t>シシュツ</t>
    </rPh>
    <rPh sb="32" eb="34">
      <t>フカ</t>
    </rPh>
    <phoneticPr fontId="2"/>
  </si>
  <si>
    <t>3-4</t>
    <phoneticPr fontId="2"/>
  </si>
  <si>
    <t>領収書に　但　書籍代　のみでは内容が不明であり公金の支出は不可</t>
    <rPh sb="0" eb="3">
      <t>リョウシュウショ</t>
    </rPh>
    <rPh sb="5" eb="6">
      <t>タダ</t>
    </rPh>
    <rPh sb="7" eb="10">
      <t>ショセキダイ</t>
    </rPh>
    <rPh sb="23" eb="25">
      <t>コウキン</t>
    </rPh>
    <rPh sb="26" eb="28">
      <t>シシュツ</t>
    </rPh>
    <rPh sb="29" eb="31">
      <t>フカ</t>
    </rPh>
    <phoneticPr fontId="2"/>
  </si>
  <si>
    <t>個表に添付のとおり　（大阪市、豊中市など）</t>
    <rPh sb="0" eb="9">
      <t>コ</t>
    </rPh>
    <rPh sb="11" eb="14">
      <t>オオサカシ</t>
    </rPh>
    <rPh sb="15" eb="18">
      <t>トヨナカシ</t>
    </rPh>
    <phoneticPr fontId="2"/>
  </si>
  <si>
    <t>25/11/13</t>
    <phoneticPr fontId="2"/>
  </si>
  <si>
    <t>11-5</t>
    <phoneticPr fontId="2"/>
  </si>
  <si>
    <t>文泉堂（ゼンリン地図）</t>
    <rPh sb="0" eb="1">
      <t>ﾌﾞﾝ</t>
    </rPh>
    <rPh sb="1" eb="2">
      <t>ｲｽﾞﾐ</t>
    </rPh>
    <rPh sb="2" eb="3">
      <t>ﾄﾞｳ</t>
    </rPh>
    <phoneticPr fontId="5" type="noConversion"/>
  </si>
  <si>
    <t>26/1/10</t>
    <phoneticPr fontId="2"/>
  </si>
  <si>
    <t>富士印刷</t>
    <rPh sb="0" eb="2">
      <t>フジ</t>
    </rPh>
    <rPh sb="2" eb="4">
      <t>インサツ</t>
    </rPh>
    <phoneticPr fontId="2"/>
  </si>
  <si>
    <t>2-3</t>
    <phoneticPr fontId="2"/>
  </si>
  <si>
    <t>ヤマダ電機</t>
    <rPh sb="3" eb="5">
      <t>デンキ</t>
    </rPh>
    <phoneticPr fontId="2"/>
  </si>
  <si>
    <t>25/7/25</t>
    <phoneticPr fontId="2"/>
  </si>
  <si>
    <t>山北印刷（領収書に品名、数量、単価などの明細が無い、不可）</t>
    <rPh sb="0" eb="2">
      <t>ヤマキタ</t>
    </rPh>
    <rPh sb="2" eb="4">
      <t>インサツ</t>
    </rPh>
    <rPh sb="5" eb="8">
      <t>リョウシュウショ</t>
    </rPh>
    <rPh sb="9" eb="11">
      <t>ヒンメイ</t>
    </rPh>
    <rPh sb="12" eb="14">
      <t>スウリョウ</t>
    </rPh>
    <rPh sb="15" eb="17">
      <t>タンカ</t>
    </rPh>
    <rPh sb="20" eb="22">
      <t>メイサイ</t>
    </rPh>
    <rPh sb="23" eb="24">
      <t>ナ</t>
    </rPh>
    <rPh sb="26" eb="28">
      <t>フカ</t>
    </rPh>
    <phoneticPr fontId="2"/>
  </si>
  <si>
    <t>7-6</t>
    <phoneticPr fontId="2"/>
  </si>
  <si>
    <t>領収書発行者不明、</t>
    <rPh sb="0" eb="3">
      <t>リョウシュウショ</t>
    </rPh>
    <rPh sb="3" eb="5">
      <t>ハッコウ</t>
    </rPh>
    <rPh sb="5" eb="6">
      <t>シャ</t>
    </rPh>
    <rPh sb="6" eb="8">
      <t>フメイ</t>
    </rPh>
    <phoneticPr fontId="2"/>
  </si>
  <si>
    <t>8-1</t>
    <phoneticPr fontId="2"/>
  </si>
  <si>
    <t>10-7</t>
    <phoneticPr fontId="2"/>
  </si>
  <si>
    <t>11-1</t>
    <phoneticPr fontId="2"/>
  </si>
  <si>
    <t>25/11/13</t>
    <phoneticPr fontId="2"/>
  </si>
  <si>
    <t>25/11/8</t>
    <phoneticPr fontId="2"/>
  </si>
  <si>
    <t>25/12/9</t>
    <phoneticPr fontId="2"/>
  </si>
  <si>
    <t>1-1</t>
    <phoneticPr fontId="2"/>
  </si>
  <si>
    <t>2014/1/22</t>
    <phoneticPr fontId="2"/>
  </si>
  <si>
    <t>調査研究費（芦屋市、大阪市）</t>
    <rPh sb="0" eb="5">
      <t>チョウ</t>
    </rPh>
    <rPh sb="6" eb="9">
      <t>アシヤシ</t>
    </rPh>
    <rPh sb="10" eb="13">
      <t>オオサカシ</t>
    </rPh>
    <phoneticPr fontId="2"/>
  </si>
  <si>
    <t>JR　個表に添付のとおり</t>
    <rPh sb="3" eb="12">
      <t>コ</t>
    </rPh>
    <phoneticPr fontId="2"/>
  </si>
  <si>
    <t>2013/11/1</t>
    <phoneticPr fontId="2"/>
  </si>
  <si>
    <t>調査研究費（越谷視察）</t>
    <rPh sb="0" eb="5">
      <t>チョウ</t>
    </rPh>
    <rPh sb="6" eb="8">
      <t>コシガヤ</t>
    </rPh>
    <rPh sb="8" eb="10">
      <t>シサツ</t>
    </rPh>
    <phoneticPr fontId="2"/>
  </si>
  <si>
    <t>2013/11/7</t>
    <phoneticPr fontId="2"/>
  </si>
  <si>
    <t>11-2</t>
    <phoneticPr fontId="2"/>
  </si>
  <si>
    <t>調査研究費（町田市視察）</t>
    <rPh sb="0" eb="5">
      <t>チョウ</t>
    </rPh>
    <rPh sb="6" eb="9">
      <t>マチダシ</t>
    </rPh>
    <rPh sb="9" eb="11">
      <t>シサツ</t>
    </rPh>
    <phoneticPr fontId="2"/>
  </si>
  <si>
    <t>JR　など</t>
    <phoneticPr fontId="2"/>
  </si>
  <si>
    <t>2013/11/13</t>
    <phoneticPr fontId="2"/>
  </si>
  <si>
    <t>11-3</t>
    <phoneticPr fontId="2"/>
  </si>
  <si>
    <t>調査研究費（山梨市役所視察）</t>
    <rPh sb="0" eb="5">
      <t>チョウ</t>
    </rPh>
    <rPh sb="6" eb="9">
      <t>ヤマナシシ</t>
    </rPh>
    <rPh sb="9" eb="11">
      <t>ヤクショ</t>
    </rPh>
    <rPh sb="11" eb="13">
      <t>シサツ</t>
    </rPh>
    <phoneticPr fontId="2"/>
  </si>
  <si>
    <t>2013/10/28</t>
    <phoneticPr fontId="2"/>
  </si>
  <si>
    <t>調査研究費（春日井、飯田市）</t>
    <rPh sb="0" eb="5">
      <t>チョウ</t>
    </rPh>
    <rPh sb="6" eb="9">
      <t>カスガイ</t>
    </rPh>
    <rPh sb="10" eb="13">
      <t>イイダシ</t>
    </rPh>
    <phoneticPr fontId="2"/>
  </si>
  <si>
    <t>JRなど</t>
    <phoneticPr fontId="2"/>
  </si>
  <si>
    <t>2013/10/24</t>
    <phoneticPr fontId="2"/>
  </si>
  <si>
    <t>10-8</t>
    <phoneticPr fontId="2"/>
  </si>
  <si>
    <t>調査研究費（川越市）</t>
    <rPh sb="0" eb="5">
      <t>チョウ</t>
    </rPh>
    <rPh sb="6" eb="8">
      <t>カワゴエ</t>
    </rPh>
    <rPh sb="8" eb="9">
      <t>シ</t>
    </rPh>
    <phoneticPr fontId="2"/>
  </si>
  <si>
    <t>960円　領収書なし</t>
    <rPh sb="3" eb="4">
      <t>エン</t>
    </rPh>
    <rPh sb="5" eb="8">
      <t>リョウシュウショ</t>
    </rPh>
    <phoneticPr fontId="2"/>
  </si>
  <si>
    <t>2013/8/2</t>
    <phoneticPr fontId="2"/>
  </si>
  <si>
    <t>JRなど</t>
    <phoneticPr fontId="2"/>
  </si>
  <si>
    <t>調査研究費（東京、練馬区役所）</t>
    <rPh sb="0" eb="5">
      <t>チョウ</t>
    </rPh>
    <rPh sb="6" eb="8">
      <t>トウキョウ</t>
    </rPh>
    <rPh sb="9" eb="12">
      <t>ネリマク</t>
    </rPh>
    <rPh sb="12" eb="14">
      <t>ヤクショ</t>
    </rPh>
    <phoneticPr fontId="2"/>
  </si>
  <si>
    <t>2013/8/5</t>
    <phoneticPr fontId="2"/>
  </si>
  <si>
    <t>8-2</t>
    <phoneticPr fontId="2"/>
  </si>
  <si>
    <t>調査研究費都城、日置、鹿児島</t>
    <rPh sb="0" eb="5">
      <t>チョウ</t>
    </rPh>
    <rPh sb="5" eb="7">
      <t>ミヤコノジョウ</t>
    </rPh>
    <rPh sb="8" eb="10">
      <t>ヒオキ</t>
    </rPh>
    <rPh sb="11" eb="14">
      <t>カゴシマ</t>
    </rPh>
    <phoneticPr fontId="2"/>
  </si>
  <si>
    <t>個表に添付のとおり</t>
    <rPh sb="0" eb="9">
      <t>コ</t>
    </rPh>
    <phoneticPr fontId="2"/>
  </si>
  <si>
    <t>2013/8/12</t>
    <phoneticPr fontId="2"/>
  </si>
  <si>
    <t>8-3</t>
    <phoneticPr fontId="2"/>
  </si>
  <si>
    <t>調査研究費（秦野市役所）</t>
    <rPh sb="0" eb="5">
      <t>チョウ</t>
    </rPh>
    <rPh sb="6" eb="9">
      <t>ハダノシ</t>
    </rPh>
    <rPh sb="9" eb="11">
      <t>ヤクショ</t>
    </rPh>
    <phoneticPr fontId="2"/>
  </si>
  <si>
    <t>2013/8/13</t>
    <phoneticPr fontId="2"/>
  </si>
  <si>
    <t>8-4</t>
    <phoneticPr fontId="2"/>
  </si>
  <si>
    <t>調査研究費（東京、三鷹役所）</t>
    <rPh sb="0" eb="5">
      <t>チョウ</t>
    </rPh>
    <rPh sb="6" eb="8">
      <t>トウキョウ</t>
    </rPh>
    <rPh sb="9" eb="11">
      <t>ミタカ</t>
    </rPh>
    <rPh sb="11" eb="13">
      <t>ヤクショクヤクショ</t>
    </rPh>
    <phoneticPr fontId="2"/>
  </si>
  <si>
    <t>2013/8/15</t>
    <phoneticPr fontId="2"/>
  </si>
  <si>
    <t>8-5</t>
    <phoneticPr fontId="2"/>
  </si>
  <si>
    <t>調査研究費（川越市役所）</t>
    <rPh sb="0" eb="5">
      <t>チョウ</t>
    </rPh>
    <rPh sb="6" eb="8">
      <t>カワゴエ</t>
    </rPh>
    <rPh sb="8" eb="11">
      <t>シヤクショ</t>
    </rPh>
    <rPh sb="9" eb="11">
      <t>ヤクショ</t>
    </rPh>
    <phoneticPr fontId="2"/>
  </si>
  <si>
    <t>2013/8/27</t>
    <phoneticPr fontId="2"/>
  </si>
  <si>
    <t>8-6</t>
    <phoneticPr fontId="2"/>
  </si>
  <si>
    <t>調査研究費（高崎市、渋川市）</t>
    <phoneticPr fontId="2"/>
  </si>
  <si>
    <t>2013/8/29</t>
    <phoneticPr fontId="2"/>
  </si>
  <si>
    <t>8-7</t>
    <phoneticPr fontId="2"/>
  </si>
  <si>
    <t>調査研究費（豊島区立朋友小）</t>
    <rPh sb="6" eb="9">
      <t>トシマク</t>
    </rPh>
    <rPh sb="9" eb="10">
      <t>タ</t>
    </rPh>
    <rPh sb="10" eb="12">
      <t>ホウユウ</t>
    </rPh>
    <rPh sb="12" eb="13">
      <t>ショウ</t>
    </rPh>
    <phoneticPr fontId="2"/>
  </si>
  <si>
    <t>2013/5/29</t>
    <phoneticPr fontId="2"/>
  </si>
  <si>
    <t>5-5</t>
    <phoneticPr fontId="2"/>
  </si>
  <si>
    <t>調査研究費（台東区学習センタ）</t>
    <rPh sb="0" eb="5">
      <t>チョウ</t>
    </rPh>
    <rPh sb="6" eb="9">
      <t>タイトウク</t>
    </rPh>
    <rPh sb="9" eb="11">
      <t>ガクシュウ</t>
    </rPh>
    <phoneticPr fontId="2"/>
  </si>
  <si>
    <t>2013/4/30</t>
    <phoneticPr fontId="2"/>
  </si>
  <si>
    <t>4-5</t>
    <phoneticPr fontId="2"/>
  </si>
  <si>
    <t>11-4</t>
    <phoneticPr fontId="2"/>
  </si>
  <si>
    <t>調査研究費</t>
    <rPh sb="0" eb="5">
      <t>チョウ</t>
    </rPh>
    <phoneticPr fontId="2"/>
  </si>
  <si>
    <t>26/1/22</t>
    <phoneticPr fontId="2"/>
  </si>
  <si>
    <t>1-8</t>
    <phoneticPr fontId="2"/>
  </si>
  <si>
    <t>1-3</t>
    <phoneticPr fontId="2"/>
  </si>
  <si>
    <t>25/12/13</t>
    <phoneticPr fontId="2"/>
  </si>
  <si>
    <t>25/11/21</t>
    <phoneticPr fontId="2"/>
  </si>
  <si>
    <t>調査研究費（青森市、弘前市）</t>
    <rPh sb="0" eb="5">
      <t>チョウ</t>
    </rPh>
    <phoneticPr fontId="2"/>
  </si>
  <si>
    <t>調査研究費（由布市、春日市）</t>
    <rPh sb="0" eb="5">
      <t>チョウ</t>
    </rPh>
    <phoneticPr fontId="2"/>
  </si>
  <si>
    <t>2013/7/31</t>
    <phoneticPr fontId="2"/>
  </si>
  <si>
    <t>自治体学校実行委員会（第55回自治体学校in新潟）</t>
    <phoneticPr fontId="5" type="noConversion"/>
  </si>
  <si>
    <r>
      <t>27、稲川</t>
    </r>
    <r>
      <rPr>
        <sz val="11"/>
        <rFont val="ＭＳ Ｐゴシック"/>
        <family val="3"/>
        <charset val="128"/>
      </rPr>
      <t>　</t>
    </r>
    <r>
      <rPr>
        <b/>
        <sz val="11"/>
        <rFont val="ＭＳ Ｐゴシック"/>
        <family val="3"/>
        <charset val="128"/>
      </rPr>
      <t>和成　（自民党）　　　</t>
    </r>
    <rPh sb="9" eb="14">
      <t>ｼﾞ</t>
    </rPh>
    <phoneticPr fontId="5" type="noConversion"/>
  </si>
  <si>
    <t>第8回全国市議会議長会研究フォ→ ムin旭川</t>
  </si>
  <si>
    <t>JRなど  甲府市、山梨市</t>
    <phoneticPr fontId="5" type="noConversion"/>
  </si>
  <si>
    <t>個表に添付のとおり　　都城市、日置市、鹿児島市</t>
    <rPh sb="0" eb="2">
      <t>コヒョウ</t>
    </rPh>
    <rPh sb="3" eb="5">
      <t>テンプ</t>
    </rPh>
    <phoneticPr fontId="2"/>
  </si>
  <si>
    <t>個表に添付のとおり　　春日井市、飯田市</t>
    <rPh sb="0" eb="2">
      <t>コヒョウ</t>
    </rPh>
    <rPh sb="3" eb="5">
      <t>テンプ</t>
    </rPh>
    <phoneticPr fontId="2"/>
  </si>
  <si>
    <t>個表に添付のとおり　　甲府市、山梨市、</t>
    <rPh sb="0" eb="9">
      <t>コ</t>
    </rPh>
    <phoneticPr fontId="2"/>
  </si>
  <si>
    <t>個表に添付のとおり　　芦屋市、大阪市、</t>
    <rPh sb="0" eb="9">
      <t>コ</t>
    </rPh>
    <phoneticPr fontId="2"/>
  </si>
  <si>
    <t>個表に添付のとおり　　都城市、日置市、鹿児島市</t>
    <rPh sb="0" eb="9">
      <t>コ</t>
    </rPh>
    <phoneticPr fontId="2"/>
  </si>
  <si>
    <t>個表に添付のとおり　　飯塚市、下関市</t>
    <rPh sb="0" eb="9">
      <t>コ</t>
    </rPh>
    <phoneticPr fontId="2"/>
  </si>
  <si>
    <t>個表に添付のとおり　　町田市</t>
    <rPh sb="0" eb="9">
      <t>コ</t>
    </rPh>
    <phoneticPr fontId="2"/>
  </si>
  <si>
    <t>個表に添付のとおり　　甲府市、山梨市</t>
    <rPh sb="0" eb="9">
      <t>コ</t>
    </rPh>
    <phoneticPr fontId="2"/>
  </si>
  <si>
    <t>個表に添付のとおり　　春日市、飯田市</t>
    <rPh sb="0" eb="9">
      <t>コ</t>
    </rPh>
    <phoneticPr fontId="2"/>
  </si>
  <si>
    <t>調査研究費（下田市、岐阜市）</t>
    <rPh sb="0" eb="5">
      <t>チョウ</t>
    </rPh>
    <phoneticPr fontId="2"/>
  </si>
  <si>
    <t>調査研究費（岡崎市、掛川市）</t>
    <rPh sb="0" eb="5">
      <t>チョウ</t>
    </rPh>
    <phoneticPr fontId="2"/>
  </si>
  <si>
    <t>調査研究費（飯塚市、下関市）</t>
    <rPh sb="0" eb="5">
      <t>チョウ</t>
    </rPh>
    <phoneticPr fontId="2"/>
  </si>
  <si>
    <t>調査研究費（富山市、七尾市）</t>
    <rPh sb="0" eb="5">
      <t>チョウ</t>
    </rPh>
    <phoneticPr fontId="2"/>
  </si>
  <si>
    <t>個表支出内訳のとおり（機関紙関連）</t>
    <rPh sb="0" eb="10">
      <t>ｺ</t>
    </rPh>
    <rPh sb="11" eb="14">
      <t>きかんし</t>
    </rPh>
    <rPh sb="14" eb="16">
      <t>かんれん</t>
    </rPh>
    <phoneticPr fontId="5" type="noConversion"/>
  </si>
  <si>
    <t>個表支出内訳のとおり（機関紙関連）</t>
    <rPh sb="0" eb="10">
      <t>ｺ</t>
    </rPh>
    <phoneticPr fontId="5" type="noConversion"/>
  </si>
  <si>
    <t>個表に添付のとおり。　
11月4日香川県豊島・産業廃棄物の不法投棄現場を視察
　　　 　領収書②③④⑤⑥は参加人数4名分の1/4で記載。
11月5日-6日香川県豊島と第24回町村議会議員研修会。</t>
    <rPh sb="0" eb="9">
      <t>コ</t>
    </rPh>
    <phoneticPr fontId="2"/>
  </si>
  <si>
    <t>研修費（原水爆禁止川口市協議会）</t>
    <rPh sb="0" eb="2">
      <t>ｹﾝｼｭｳ</t>
    </rPh>
    <rPh sb="2" eb="3">
      <t>ﾋ</t>
    </rPh>
    <phoneticPr fontId="5" type="noConversion"/>
  </si>
  <si>
    <t>研修費（高崎市視察）</t>
    <rPh sb="0" eb="3">
      <t>ｹﾝ</t>
    </rPh>
    <phoneticPr fontId="5" type="noConversion"/>
  </si>
  <si>
    <t>調査研究費（青森市　弘前市）</t>
    <rPh sb="0" eb="5">
      <t>ﾁｮｳ</t>
    </rPh>
    <phoneticPr fontId="5" type="noConversion"/>
  </si>
  <si>
    <t>調査研究費　（由布市　春日市）</t>
    <rPh sb="0" eb="5">
      <t>ﾁｮｳ</t>
    </rPh>
    <phoneticPr fontId="5" type="noConversion"/>
  </si>
  <si>
    <t>調査研究費（都城日置鹿児島）</t>
    <rPh sb="0" eb="5">
      <t>ﾁｮｳ</t>
    </rPh>
    <phoneticPr fontId="5" type="noConversion"/>
  </si>
  <si>
    <t>調査研究費（秋田市、山形市）</t>
    <rPh sb="0" eb="5">
      <t>ﾁｮｳ</t>
    </rPh>
    <phoneticPr fontId="5" type="noConversion"/>
  </si>
  <si>
    <t>調査研究費（高松市、高知市）　</t>
    <rPh sb="0" eb="5">
      <t>ﾁｮｳ</t>
    </rPh>
    <phoneticPr fontId="5" type="noConversion"/>
  </si>
  <si>
    <t>調査研究費
第8回全国市議会議長研究フォーラムＩＮ旭川・稚内</t>
    <rPh sb="0" eb="2">
      <t>ﾁｮｳｻ</t>
    </rPh>
    <rPh sb="2" eb="5">
      <t>ｹﾝｷｭｳﾋ</t>
    </rPh>
    <phoneticPr fontId="5" type="noConversion"/>
  </si>
  <si>
    <t>調査研究費第8回地方議員研修会　大阪</t>
    <rPh sb="0" eb="5">
      <t>ﾁｮｳ</t>
    </rPh>
    <phoneticPr fontId="5" type="noConversion"/>
  </si>
  <si>
    <t>調査研究費
第8回全国市議会議長会研究フォーラム　旭川</t>
    <rPh sb="0" eb="5">
      <t>ﾁｮｳ</t>
    </rPh>
    <phoneticPr fontId="5" type="noConversion"/>
  </si>
  <si>
    <t>調査研究費（明石、京都）</t>
    <rPh sb="0" eb="5">
      <t>チョウ</t>
    </rPh>
    <phoneticPr fontId="2"/>
  </si>
  <si>
    <t>調査研究費
（宮崎県都城市、鹿児島県日置市、鹿児島市）</t>
    <rPh sb="0" eb="5">
      <t>ﾁｮｳ</t>
    </rPh>
    <phoneticPr fontId="5" type="noConversion"/>
  </si>
  <si>
    <t>調査研究費　（富山市、七尾市）</t>
    <rPh sb="0" eb="5">
      <t>ﾁｮｳ</t>
    </rPh>
    <phoneticPr fontId="5" type="noConversion"/>
  </si>
  <si>
    <t>調査研究費（青森市、弘前市）</t>
    <rPh sb="0" eb="5">
      <t>ﾁｮｳ</t>
    </rPh>
    <phoneticPr fontId="5" type="noConversion"/>
  </si>
  <si>
    <t>ＪＴＢなど（由布市役所、春日市所）</t>
    <rPh sb="6" eb="9">
      <t>ﾕﾌｼ</t>
    </rPh>
    <rPh sb="9" eb="11">
      <t>ﾔｸｼｮ</t>
    </rPh>
    <rPh sb="12" eb="15">
      <t>ｶｽｶﾞｼ</t>
    </rPh>
    <rPh sb="15" eb="16">
      <t>ｼｮ</t>
    </rPh>
    <phoneticPr fontId="5" type="noConversion"/>
  </si>
  <si>
    <t>調査研究費（由布市、春日市）</t>
    <rPh sb="0" eb="5">
      <t>ﾁｮｳ</t>
    </rPh>
    <phoneticPr fontId="5" type="noConversion"/>
  </si>
  <si>
    <t>11-1</t>
    <phoneticPr fontId="2"/>
  </si>
  <si>
    <t xml:space="preserve">1、11月4日 新幹線で岡山駅⇒宇野駅（所要時間約50分）経由-香川県豊島（所要時
　　間約50分）へ行き・産業廃棄物の不法投棄現場を視察後、岡山県倉敷に行ってい
　　るが個表：調査の具体的内容、には何らの記載がなく報告書も無い。倉敷は有名
　　な観光地であり視察ではなく観光であると思われても止むを得ない。当日4日に倉
　　敷から岡山駅に引き返している。岡山県倉敷に係る支出は不可である。
　　11月4日に岡山駅― (新幹線)新大阪へ戻り11月5日、6日は第24回町村議会議員
　　研修会（チサンホテル大阪）に参加後、新大阪(新幹線)―川ロへ帰着している。
2、豊島視察分報告書は連名（金子、板橋、今井、矢野）同一内容1枚は不可。
3、研修会報告書無しも不可である。
</t>
    <rPh sb="8" eb="11">
      <t>シンカンセン</t>
    </rPh>
    <rPh sb="18" eb="19">
      <t>エキ</t>
    </rPh>
    <rPh sb="20" eb="22">
      <t>ショヨウ</t>
    </rPh>
    <rPh sb="22" eb="24">
      <t>ジカン</t>
    </rPh>
    <rPh sb="24" eb="25">
      <t>ヤク</t>
    </rPh>
    <rPh sb="27" eb="28">
      <t>プン</t>
    </rPh>
    <rPh sb="29" eb="31">
      <t>ケイユ</t>
    </rPh>
    <rPh sb="38" eb="40">
      <t>ショヨウ</t>
    </rPh>
    <rPh sb="45" eb="46">
      <t>ヤク</t>
    </rPh>
    <rPh sb="48" eb="49">
      <t>プン</t>
    </rPh>
    <rPh sb="51" eb="52">
      <t>イキ</t>
    </rPh>
    <rPh sb="69" eb="70">
      <t>ゴ</t>
    </rPh>
    <rPh sb="71" eb="74">
      <t>オカヤマケン</t>
    </rPh>
    <rPh sb="74" eb="76">
      <t>クラシキ</t>
    </rPh>
    <rPh sb="77" eb="78">
      <t>イ</t>
    </rPh>
    <rPh sb="86" eb="88">
      <t>コヒョウ</t>
    </rPh>
    <rPh sb="89" eb="91">
      <t>チョウサ</t>
    </rPh>
    <rPh sb="92" eb="95">
      <t>グタイテキ</t>
    </rPh>
    <rPh sb="95" eb="97">
      <t>ナイヨウ</t>
    </rPh>
    <rPh sb="100" eb="101">
      <t>ナン</t>
    </rPh>
    <rPh sb="103" eb="105">
      <t>キサイ</t>
    </rPh>
    <rPh sb="108" eb="111">
      <t>ホウコクショ</t>
    </rPh>
    <rPh sb="112" eb="113">
      <t>ナ</t>
    </rPh>
    <rPh sb="115" eb="117">
      <t>クラシキ</t>
    </rPh>
    <rPh sb="118" eb="120">
      <t>ユウメイ</t>
    </rPh>
    <rPh sb="124" eb="127">
      <t>カンコウチ</t>
    </rPh>
    <rPh sb="130" eb="132">
      <t>シサツ</t>
    </rPh>
    <rPh sb="136" eb="138">
      <t>カンコウ</t>
    </rPh>
    <rPh sb="142" eb="143">
      <t>オモ</t>
    </rPh>
    <rPh sb="147" eb="148">
      <t>ヤ</t>
    </rPh>
    <rPh sb="150" eb="151">
      <t>エ</t>
    </rPh>
    <rPh sb="154" eb="156">
      <t>トウジツ</t>
    </rPh>
    <rPh sb="157" eb="158">
      <t>ヒ</t>
    </rPh>
    <rPh sb="166" eb="169">
      <t>オカヤマエキ</t>
    </rPh>
    <rPh sb="170" eb="171">
      <t>ヒ</t>
    </rPh>
    <rPh sb="172" eb="173">
      <t>カエ</t>
    </rPh>
    <rPh sb="184" eb="185">
      <t>カカ</t>
    </rPh>
    <rPh sb="186" eb="188">
      <t>シシュツ</t>
    </rPh>
    <rPh sb="189" eb="191">
      <t>フカ</t>
    </rPh>
    <rPh sb="200" eb="201">
      <t>ガツ</t>
    </rPh>
    <rPh sb="218" eb="219">
      <t>モド</t>
    </rPh>
    <rPh sb="222" eb="223">
      <t>ガツ</t>
    </rPh>
    <rPh sb="224" eb="225">
      <t>ヒ</t>
    </rPh>
    <rPh sb="227" eb="228">
      <t>ヒ</t>
    </rPh>
    <rPh sb="256" eb="258">
      <t>サンカ</t>
    </rPh>
    <rPh sb="258" eb="259">
      <t>アト</t>
    </rPh>
    <rPh sb="272" eb="274">
      <t>キチャク</t>
    </rPh>
    <rPh sb="291" eb="293">
      <t>レンメイ</t>
    </rPh>
    <rPh sb="306" eb="308">
      <t>ドウイツ</t>
    </rPh>
    <rPh sb="308" eb="310">
      <t>ナイヨウ</t>
    </rPh>
    <rPh sb="311" eb="312">
      <t>マイ</t>
    </rPh>
    <rPh sb="313" eb="315">
      <t>フカ</t>
    </rPh>
    <rPh sb="319" eb="322">
      <t>ケンシュウカイ</t>
    </rPh>
    <rPh sb="322" eb="325">
      <t>ホウコクショ</t>
    </rPh>
    <rPh sb="325" eb="326">
      <t>ナ</t>
    </rPh>
    <rPh sb="328" eb="330">
      <t>フカ</t>
    </rPh>
    <phoneticPr fontId="2"/>
  </si>
  <si>
    <t>新聞は議員のみではなく一般人としても購入する。按分が妥当である。</t>
    <phoneticPr fontId="2"/>
  </si>
  <si>
    <t>手引き、広報費には「会派又は議員が行う調査研究活動、議会活動及び市の政策について住民に報告し広報するために要する経費」とある。
本件は50%がゴミ分別カレンダーで構成され、手引きの趣旨を満たしているとは言えず内容が希薄であり市議会ニュースが大部分とは言い難く、議員名の宣伝を兼ねたゴミ分別カレンダーとして壁面に掲示する要素が大きく不可である。</t>
    <phoneticPr fontId="2"/>
  </si>
  <si>
    <t>手引きに反し報告書無し、よって不可。資料表紙など3頁の資料添付が意味がない</t>
    <rPh sb="0" eb="2">
      <t>ﾃﾋﾞ</t>
    </rPh>
    <rPh sb="4" eb="5">
      <t>ﾊﾝ</t>
    </rPh>
    <rPh sb="9" eb="10">
      <t>ﾅ</t>
    </rPh>
    <rPh sb="15" eb="17">
      <t>ﾌｶ</t>
    </rPh>
    <rPh sb="20" eb="22">
      <t>ひょうし</t>
    </rPh>
    <rPh sb="25" eb="26">
      <t>ぺいじ</t>
    </rPh>
    <phoneticPr fontId="5" type="noConversion"/>
  </si>
  <si>
    <t>個表、「内容」「内訳」記載が不明確で市政ニュースの号数、支出説明などが雑で不可</t>
    <rPh sb="0" eb="2">
      <t>コ</t>
    </rPh>
    <rPh sb="4" eb="6">
      <t>ナイヨウ</t>
    </rPh>
    <rPh sb="8" eb="10">
      <t>ウチワケ</t>
    </rPh>
    <rPh sb="11" eb="13">
      <t>キサイ</t>
    </rPh>
    <rPh sb="14" eb="17">
      <t>フメイカク</t>
    </rPh>
    <rPh sb="18" eb="20">
      <t>シセイ</t>
    </rPh>
    <rPh sb="25" eb="26">
      <t>ゴウ</t>
    </rPh>
    <rPh sb="26" eb="27">
      <t>スウ</t>
    </rPh>
    <rPh sb="28" eb="30">
      <t>シシュツ</t>
    </rPh>
    <rPh sb="30" eb="32">
      <t>セツメイ</t>
    </rPh>
    <rPh sb="35" eb="36">
      <t>ザツ</t>
    </rPh>
    <rPh sb="37" eb="39">
      <t>フカ</t>
    </rPh>
    <phoneticPr fontId="2"/>
  </si>
  <si>
    <t>個表、「内容」「内訳」記載が不明確で支出説明などが理解し難いのは不可。</t>
    <rPh sb="0" eb="2">
      <t>コ</t>
    </rPh>
    <rPh sb="4" eb="6">
      <t>ナイヨウ</t>
    </rPh>
    <rPh sb="8" eb="10">
      <t>ウチワケ</t>
    </rPh>
    <rPh sb="11" eb="13">
      <t>キサイ</t>
    </rPh>
    <rPh sb="14" eb="17">
      <t>フメイカク</t>
    </rPh>
    <rPh sb="18" eb="20">
      <t>シシュツ</t>
    </rPh>
    <rPh sb="20" eb="22">
      <t>セツメイ</t>
    </rPh>
    <rPh sb="25" eb="27">
      <t>リカイ</t>
    </rPh>
    <rPh sb="28" eb="29">
      <t>ガタ</t>
    </rPh>
    <rPh sb="32" eb="34">
      <t>フカ</t>
    </rPh>
    <phoneticPr fontId="2"/>
  </si>
  <si>
    <t>日朝協会埼玉県連合会　（朝鮮人虐殺慰霊祭参加費）</t>
    <phoneticPr fontId="2"/>
  </si>
  <si>
    <t>領収証　内訳に数量なし、公金の支出であり会計処理上不可。</t>
    <rPh sb="0" eb="3">
      <t>リョウシュウショウ</t>
    </rPh>
    <rPh sb="4" eb="6">
      <t>ウチワケ</t>
    </rPh>
    <rPh sb="7" eb="9">
      <t>スウリョウ</t>
    </rPh>
    <rPh sb="12" eb="14">
      <t>コウキン</t>
    </rPh>
    <rPh sb="15" eb="17">
      <t>シシュツ</t>
    </rPh>
    <rPh sb="20" eb="27">
      <t>カイ</t>
    </rPh>
    <phoneticPr fontId="2"/>
  </si>
  <si>
    <t>返還請求金額</t>
    <rPh sb="0" eb="2">
      <t>ヘンカン</t>
    </rPh>
    <rPh sb="2" eb="4">
      <t>セイキュウ</t>
    </rPh>
    <rPh sb="4" eb="6">
      <t>キンガク</t>
    </rPh>
    <phoneticPr fontId="2"/>
  </si>
  <si>
    <t>領収書発行者不明、公金の支出であり受取人氏名不詳は不可</t>
    <rPh sb="0" eb="3">
      <t>リョウシュウショ</t>
    </rPh>
    <rPh sb="3" eb="5">
      <t>ハッコウ</t>
    </rPh>
    <rPh sb="5" eb="6">
      <t>シャ</t>
    </rPh>
    <rPh sb="6" eb="8">
      <t>フメイ</t>
    </rPh>
    <rPh sb="9" eb="27">
      <t>コウ</t>
    </rPh>
    <phoneticPr fontId="2"/>
  </si>
  <si>
    <t>ポスティング数量不明、受領者不明、実態不明で公金の支出は不可</t>
    <rPh sb="11" eb="13">
      <t>ジュリョウ</t>
    </rPh>
    <rPh sb="13" eb="14">
      <t>シャ</t>
    </rPh>
    <rPh sb="14" eb="16">
      <t>フメイ</t>
    </rPh>
    <rPh sb="22" eb="24">
      <t>コウキン</t>
    </rPh>
    <rPh sb="25" eb="27">
      <t>シシュツ</t>
    </rPh>
    <phoneticPr fontId="2"/>
  </si>
  <si>
    <t>市政報告ニュース表面の1/3は顔写真と＜ごあいさつ＞であり裏面は「平成26年分別ごみの日程表」であり議員の市政報告内容ではない。よって1/2按分が妥当である。</t>
    <rPh sb="0" eb="2">
      <t>シセイ</t>
    </rPh>
    <rPh sb="2" eb="4">
      <t>ホウコク</t>
    </rPh>
    <rPh sb="8" eb="10">
      <t>ヒョウメン</t>
    </rPh>
    <rPh sb="15" eb="16">
      <t>カオ</t>
    </rPh>
    <rPh sb="16" eb="18">
      <t>シャシン</t>
    </rPh>
    <rPh sb="29" eb="31">
      <t>リメン</t>
    </rPh>
    <rPh sb="33" eb="35">
      <t>ヘイセイ</t>
    </rPh>
    <rPh sb="37" eb="38">
      <t>ネン</t>
    </rPh>
    <rPh sb="38" eb="40">
      <t>ブンベツ</t>
    </rPh>
    <rPh sb="43" eb="46">
      <t>ニッテイヒョウ</t>
    </rPh>
    <rPh sb="50" eb="52">
      <t>ギイン</t>
    </rPh>
    <rPh sb="53" eb="55">
      <t>シセイ</t>
    </rPh>
    <rPh sb="55" eb="57">
      <t>ホウコク</t>
    </rPh>
    <rPh sb="57" eb="59">
      <t>ナイヨウ</t>
    </rPh>
    <rPh sb="70" eb="72">
      <t>アンブン</t>
    </rPh>
    <rPh sb="73" eb="75">
      <t>ダトウ</t>
    </rPh>
    <phoneticPr fontId="2"/>
  </si>
  <si>
    <t>返還請求金額</t>
    <phoneticPr fontId="2"/>
  </si>
  <si>
    <t>村松</t>
    <rPh sb="0" eb="2">
      <t>ムラマツ</t>
    </rPh>
    <phoneticPr fontId="2"/>
  </si>
  <si>
    <t>石田</t>
    <rPh sb="0" eb="2">
      <t>イシダ</t>
    </rPh>
    <phoneticPr fontId="16"/>
  </si>
  <si>
    <t>4-1</t>
    <phoneticPr fontId="16"/>
  </si>
  <si>
    <t>事務所費</t>
    <rPh sb="0" eb="2">
      <t>ジム</t>
    </rPh>
    <rPh sb="2" eb="3">
      <t>ショ</t>
    </rPh>
    <rPh sb="3" eb="4">
      <t>ヒ</t>
    </rPh>
    <phoneticPr fontId="16"/>
  </si>
  <si>
    <t>5-1参照</t>
    <rPh sb="3" eb="5">
      <t>サンショウ</t>
    </rPh>
    <phoneticPr fontId="16"/>
  </si>
  <si>
    <t>事務所としての外見上の形態及び機能を有していること。確認を要す。</t>
    <rPh sb="0" eb="2">
      <t>ジム</t>
    </rPh>
    <rPh sb="2" eb="3">
      <t>ショ</t>
    </rPh>
    <rPh sb="7" eb="9">
      <t>ガイケン</t>
    </rPh>
    <rPh sb="9" eb="10">
      <t>ジョウ</t>
    </rPh>
    <rPh sb="11" eb="13">
      <t>ケイタイ</t>
    </rPh>
    <rPh sb="13" eb="14">
      <t>オヨ</t>
    </rPh>
    <rPh sb="15" eb="17">
      <t>キノウ</t>
    </rPh>
    <rPh sb="18" eb="19">
      <t>ユウ</t>
    </rPh>
    <rPh sb="26" eb="28">
      <t>カクニン</t>
    </rPh>
    <rPh sb="29" eb="30">
      <t>ヨウ</t>
    </rPh>
    <phoneticPr fontId="16"/>
  </si>
  <si>
    <t>4-4</t>
    <phoneticPr fontId="16"/>
  </si>
  <si>
    <t>資料購入費</t>
    <rPh sb="0" eb="2">
      <t>シリョウ</t>
    </rPh>
    <rPh sb="2" eb="5">
      <t>コウニュウヒ</t>
    </rPh>
    <phoneticPr fontId="16"/>
  </si>
  <si>
    <t>新聞販売店(埼玉)</t>
    <rPh sb="0" eb="2">
      <t>シンブン</t>
    </rPh>
    <rPh sb="2" eb="5">
      <t>ハンバイテン</t>
    </rPh>
    <rPh sb="6" eb="8">
      <t>サイタマ</t>
    </rPh>
    <phoneticPr fontId="16"/>
  </si>
  <si>
    <t>新聞は議員のみでなく一般人としても購入する。按分が妥当である。</t>
    <rPh sb="0" eb="2">
      <t>シンブン</t>
    </rPh>
    <rPh sb="3" eb="5">
      <t>ギイン</t>
    </rPh>
    <rPh sb="10" eb="12">
      <t>イッパン</t>
    </rPh>
    <rPh sb="12" eb="13">
      <t>ジン</t>
    </rPh>
    <rPh sb="17" eb="19">
      <t>コウニュウ</t>
    </rPh>
    <rPh sb="22" eb="24">
      <t>アンブン</t>
    </rPh>
    <rPh sb="25" eb="27">
      <t>ダトウ</t>
    </rPh>
    <phoneticPr fontId="16"/>
  </si>
  <si>
    <t>5-1</t>
    <phoneticPr fontId="16"/>
  </si>
  <si>
    <t>5-4</t>
    <phoneticPr fontId="16"/>
  </si>
  <si>
    <t>5-5</t>
    <phoneticPr fontId="16"/>
  </si>
  <si>
    <t>調査研究費</t>
    <rPh sb="0" eb="2">
      <t>チョウサ</t>
    </rPh>
    <rPh sb="2" eb="4">
      <t>ケンキュウ</t>
    </rPh>
    <rPh sb="4" eb="5">
      <t>ヒ</t>
    </rPh>
    <phoneticPr fontId="16"/>
  </si>
  <si>
    <t>石油販売店</t>
    <rPh sb="0" eb="1">
      <t>セキ</t>
    </rPh>
    <rPh sb="1" eb="2">
      <t>アブラ</t>
    </rPh>
    <rPh sb="2" eb="5">
      <t>ハンバイテン</t>
    </rPh>
    <phoneticPr fontId="16"/>
  </si>
  <si>
    <t>領収書に量目及び料金が記載されていない。公金の支出であり会計処理上不可である。</t>
    <rPh sb="0" eb="3">
      <t>リョウシュウショ</t>
    </rPh>
    <rPh sb="4" eb="6">
      <t>リョウモク</t>
    </rPh>
    <rPh sb="6" eb="7">
      <t>オヨ</t>
    </rPh>
    <rPh sb="8" eb="10">
      <t>リョウキン</t>
    </rPh>
    <rPh sb="11" eb="13">
      <t>キサイ</t>
    </rPh>
    <phoneticPr fontId="16"/>
  </si>
  <si>
    <t>5-6</t>
    <phoneticPr fontId="16"/>
  </si>
  <si>
    <t>研修費</t>
    <rPh sb="0" eb="2">
      <t>ケンシュウ</t>
    </rPh>
    <rPh sb="2" eb="3">
      <t>ヒ</t>
    </rPh>
    <phoneticPr fontId="16"/>
  </si>
  <si>
    <t>明治大学院ガバナンス研究科　25年度前記授業料</t>
    <rPh sb="0" eb="2">
      <t>メイジ</t>
    </rPh>
    <rPh sb="2" eb="4">
      <t>ダイガク</t>
    </rPh>
    <rPh sb="4" eb="5">
      <t>イン</t>
    </rPh>
    <rPh sb="10" eb="13">
      <t>ケンキュウカ</t>
    </rPh>
    <rPh sb="16" eb="18">
      <t>ネンド</t>
    </rPh>
    <rPh sb="18" eb="20">
      <t>ゼンキ</t>
    </rPh>
    <rPh sb="20" eb="22">
      <t>ジュギョウ</t>
    </rPh>
    <phoneticPr fontId="16"/>
  </si>
  <si>
    <t>6-1</t>
    <phoneticPr fontId="16"/>
  </si>
  <si>
    <t>6-1参照</t>
    <rPh sb="3" eb="5">
      <t>サンショウ</t>
    </rPh>
    <phoneticPr fontId="16"/>
  </si>
  <si>
    <t>6-4</t>
    <phoneticPr fontId="16"/>
  </si>
  <si>
    <t>7-1</t>
    <phoneticPr fontId="16"/>
  </si>
  <si>
    <t>7-1参照</t>
    <rPh sb="3" eb="5">
      <t>サンショウ</t>
    </rPh>
    <phoneticPr fontId="16"/>
  </si>
  <si>
    <t>7-6</t>
    <phoneticPr fontId="16"/>
  </si>
  <si>
    <t>調査研修費</t>
    <rPh sb="0" eb="2">
      <t>チョウサ</t>
    </rPh>
    <rPh sb="2" eb="4">
      <t>ケンシュウ</t>
    </rPh>
    <rPh sb="4" eb="5">
      <t>ヒ</t>
    </rPh>
    <phoneticPr fontId="16"/>
  </si>
  <si>
    <t>第８回全国市議会議長会研究フォ―ラムin旭川</t>
    <rPh sb="0" eb="1">
      <t>ダイ</t>
    </rPh>
    <rPh sb="2" eb="3">
      <t>カイ</t>
    </rPh>
    <rPh sb="3" eb="5">
      <t>ゼンコク</t>
    </rPh>
    <rPh sb="5" eb="6">
      <t>シ</t>
    </rPh>
    <rPh sb="6" eb="8">
      <t>ギカイ</t>
    </rPh>
    <rPh sb="8" eb="10">
      <t>ギチョウ</t>
    </rPh>
    <rPh sb="10" eb="11">
      <t>カイ</t>
    </rPh>
    <rPh sb="11" eb="13">
      <t>ケンキュウ</t>
    </rPh>
    <rPh sb="20" eb="22">
      <t>アサヒカワ</t>
    </rPh>
    <phoneticPr fontId="16"/>
  </si>
  <si>
    <t>7-4</t>
    <phoneticPr fontId="16"/>
  </si>
  <si>
    <t>8-1</t>
    <phoneticPr fontId="16"/>
  </si>
  <si>
    <t>8-1参照</t>
    <rPh sb="3" eb="5">
      <t>サンショウ</t>
    </rPh>
    <phoneticPr fontId="16"/>
  </si>
  <si>
    <t>8-4</t>
    <phoneticPr fontId="16"/>
  </si>
  <si>
    <t>8-5</t>
    <phoneticPr fontId="16"/>
  </si>
  <si>
    <t>②の２０００円の領収書に宛名氏名なし、公金の支出であり会計処理上不可である。</t>
    <rPh sb="6" eb="7">
      <t>エン</t>
    </rPh>
    <rPh sb="8" eb="11">
      <t>リョウシュウショ</t>
    </rPh>
    <rPh sb="12" eb="16">
      <t>アテナシメイ</t>
    </rPh>
    <rPh sb="19" eb="21">
      <t>コウキン</t>
    </rPh>
    <rPh sb="22" eb="23">
      <t>シ</t>
    </rPh>
    <rPh sb="23" eb="24">
      <t>デ</t>
    </rPh>
    <rPh sb="27" eb="29">
      <t>カイケイ</t>
    </rPh>
    <rPh sb="29" eb="31">
      <t>ショリ</t>
    </rPh>
    <rPh sb="31" eb="32">
      <t>ジョウ</t>
    </rPh>
    <rPh sb="32" eb="34">
      <t>フカ</t>
    </rPh>
    <phoneticPr fontId="16"/>
  </si>
  <si>
    <t>9-1</t>
    <phoneticPr fontId="16"/>
  </si>
  <si>
    <t>9-1参照</t>
    <rPh sb="3" eb="5">
      <t>サンショウ</t>
    </rPh>
    <phoneticPr fontId="16"/>
  </si>
  <si>
    <t>9-4</t>
    <phoneticPr fontId="16"/>
  </si>
  <si>
    <t>9-5</t>
    <phoneticPr fontId="16"/>
  </si>
  <si>
    <t>領収書に宛名氏名なし、公金の支出であり会計処理上不可です。</t>
    <rPh sb="0" eb="3">
      <t>リョウシュウショ</t>
    </rPh>
    <rPh sb="4" eb="6">
      <t>アテナ</t>
    </rPh>
    <rPh sb="6" eb="8">
      <t>シメイ</t>
    </rPh>
    <rPh sb="11" eb="13">
      <t>コウキン</t>
    </rPh>
    <rPh sb="14" eb="15">
      <t>シ</t>
    </rPh>
    <rPh sb="15" eb="16">
      <t>デ</t>
    </rPh>
    <rPh sb="19" eb="21">
      <t>カイケイ</t>
    </rPh>
    <rPh sb="21" eb="23">
      <t>ショリ</t>
    </rPh>
    <rPh sb="23" eb="24">
      <t>ジョウ</t>
    </rPh>
    <rPh sb="24" eb="26">
      <t>フカ</t>
    </rPh>
    <phoneticPr fontId="16"/>
  </si>
  <si>
    <t>10-1</t>
    <phoneticPr fontId="16"/>
  </si>
  <si>
    <t>10-1参照</t>
    <rPh sb="4" eb="6">
      <t>サンショウ</t>
    </rPh>
    <phoneticPr fontId="16"/>
  </si>
  <si>
    <t>10-4</t>
    <phoneticPr fontId="16"/>
  </si>
  <si>
    <t>10-8</t>
    <phoneticPr fontId="16"/>
  </si>
  <si>
    <t>①の2552円の領収書に宛名氏名なし、公金の支出であり会計処理上不可である。</t>
    <rPh sb="6" eb="7">
      <t>エン</t>
    </rPh>
    <rPh sb="8" eb="11">
      <t>リョウシュウショ</t>
    </rPh>
    <rPh sb="12" eb="16">
      <t>アテナシメイ</t>
    </rPh>
    <rPh sb="19" eb="21">
      <t>コウキン</t>
    </rPh>
    <rPh sb="22" eb="23">
      <t>シ</t>
    </rPh>
    <rPh sb="23" eb="24">
      <t>デ</t>
    </rPh>
    <rPh sb="27" eb="29">
      <t>カイケイ</t>
    </rPh>
    <rPh sb="29" eb="31">
      <t>ショリ</t>
    </rPh>
    <rPh sb="31" eb="32">
      <t>ジョウ</t>
    </rPh>
    <rPh sb="32" eb="34">
      <t>フカ</t>
    </rPh>
    <phoneticPr fontId="16"/>
  </si>
  <si>
    <t>11-1</t>
    <phoneticPr fontId="16"/>
  </si>
  <si>
    <t>11-1参照</t>
    <rPh sb="4" eb="6">
      <t>サンショウ</t>
    </rPh>
    <phoneticPr fontId="16"/>
  </si>
  <si>
    <t>11-4</t>
    <phoneticPr fontId="16"/>
  </si>
  <si>
    <t>12-1</t>
    <phoneticPr fontId="16"/>
  </si>
  <si>
    <t>12-1参照</t>
    <rPh sb="4" eb="6">
      <t>サンショウ</t>
    </rPh>
    <phoneticPr fontId="16"/>
  </si>
  <si>
    <t>12-4</t>
    <phoneticPr fontId="16"/>
  </si>
  <si>
    <t>12-6</t>
    <phoneticPr fontId="16"/>
  </si>
  <si>
    <t>広報費</t>
    <rPh sb="0" eb="2">
      <t>コウホウ</t>
    </rPh>
    <rPh sb="2" eb="3">
      <t>ヒ</t>
    </rPh>
    <phoneticPr fontId="16"/>
  </si>
  <si>
    <t>ビュープラザサイトウ</t>
    <phoneticPr fontId="16"/>
  </si>
  <si>
    <t>1-1</t>
    <phoneticPr fontId="16"/>
  </si>
  <si>
    <t>1-1参照</t>
    <rPh sb="3" eb="5">
      <t>サンショウ</t>
    </rPh>
    <phoneticPr fontId="16"/>
  </si>
  <si>
    <t>1-4</t>
    <phoneticPr fontId="16"/>
  </si>
  <si>
    <t>1-5</t>
    <phoneticPr fontId="16"/>
  </si>
  <si>
    <t>①②の領収書に宛名氏名なし、公金の支出であり会計処理上不可である。</t>
    <rPh sb="3" eb="6">
      <t>リョウシュウショ</t>
    </rPh>
    <rPh sb="7" eb="11">
      <t>アテナシメイ</t>
    </rPh>
    <rPh sb="14" eb="16">
      <t>コウキン</t>
    </rPh>
    <rPh sb="17" eb="18">
      <t>シ</t>
    </rPh>
    <rPh sb="18" eb="19">
      <t>デ</t>
    </rPh>
    <rPh sb="22" eb="24">
      <t>カイケイ</t>
    </rPh>
    <rPh sb="24" eb="26">
      <t>ショリ</t>
    </rPh>
    <rPh sb="26" eb="27">
      <t>ジョウ</t>
    </rPh>
    <rPh sb="27" eb="29">
      <t>フカ</t>
    </rPh>
    <phoneticPr fontId="16"/>
  </si>
  <si>
    <t>2-1</t>
    <phoneticPr fontId="16"/>
  </si>
  <si>
    <t>2-1参照</t>
    <rPh sb="3" eb="5">
      <t>サンショウ</t>
    </rPh>
    <phoneticPr fontId="16"/>
  </si>
  <si>
    <t>2-4</t>
    <phoneticPr fontId="16"/>
  </si>
  <si>
    <t>2-5</t>
    <phoneticPr fontId="16"/>
  </si>
  <si>
    <t>②の3000円の領収書に宛名氏名なし、公金の支出であり会計処理上不可である。</t>
    <rPh sb="6" eb="7">
      <t>エン</t>
    </rPh>
    <rPh sb="8" eb="11">
      <t>リョウシュウショ</t>
    </rPh>
    <rPh sb="12" eb="16">
      <t>アテナシメイ</t>
    </rPh>
    <rPh sb="19" eb="21">
      <t>コウキン</t>
    </rPh>
    <rPh sb="22" eb="23">
      <t>シ</t>
    </rPh>
    <rPh sb="23" eb="24">
      <t>デ</t>
    </rPh>
    <rPh sb="27" eb="29">
      <t>カイケイ</t>
    </rPh>
    <rPh sb="29" eb="31">
      <t>ショリ</t>
    </rPh>
    <rPh sb="31" eb="32">
      <t>ジョウ</t>
    </rPh>
    <rPh sb="32" eb="34">
      <t>フカ</t>
    </rPh>
    <phoneticPr fontId="16"/>
  </si>
  <si>
    <t>2-6</t>
    <phoneticPr fontId="16"/>
  </si>
  <si>
    <t>事務費</t>
    <rPh sb="0" eb="3">
      <t>ジムヒ</t>
    </rPh>
    <phoneticPr fontId="16"/>
  </si>
  <si>
    <t>コジマ電気</t>
    <rPh sb="3" eb="5">
      <t>デンキ</t>
    </rPh>
    <phoneticPr fontId="16"/>
  </si>
  <si>
    <t>領収書に品名がない、公金の支出であり会計処理上不可である。</t>
    <rPh sb="0" eb="3">
      <t>リョウシュウショ</t>
    </rPh>
    <rPh sb="4" eb="6">
      <t>ヒンメイ</t>
    </rPh>
    <rPh sb="10" eb="12">
      <t>コウキン</t>
    </rPh>
    <rPh sb="13" eb="14">
      <t>シ</t>
    </rPh>
    <rPh sb="14" eb="15">
      <t>デ</t>
    </rPh>
    <rPh sb="18" eb="20">
      <t>カイケイ</t>
    </rPh>
    <rPh sb="20" eb="22">
      <t>ショリ</t>
    </rPh>
    <rPh sb="22" eb="23">
      <t>ジョウ</t>
    </rPh>
    <rPh sb="23" eb="25">
      <t>フカ</t>
    </rPh>
    <phoneticPr fontId="16"/>
  </si>
  <si>
    <t>3-1</t>
    <phoneticPr fontId="16"/>
  </si>
  <si>
    <t>3-1参照</t>
    <rPh sb="3" eb="5">
      <t>サンショウ</t>
    </rPh>
    <phoneticPr fontId="16"/>
  </si>
  <si>
    <t>3-3</t>
    <phoneticPr fontId="16"/>
  </si>
  <si>
    <t>藤田</t>
    <rPh sb="0" eb="2">
      <t>フジタ</t>
    </rPh>
    <phoneticPr fontId="2"/>
  </si>
  <si>
    <t>25/4/19</t>
    <phoneticPr fontId="5" type="noConversion"/>
  </si>
  <si>
    <t>4-１</t>
    <phoneticPr fontId="5" type="noConversion"/>
  </si>
  <si>
    <t>調査研究費</t>
    <rPh sb="0" eb="2">
      <t>ﾁｮｳｻ</t>
    </rPh>
    <rPh sb="2" eb="5">
      <t>ｹﾝｷｭｳﾋ</t>
    </rPh>
    <phoneticPr fontId="5" type="noConversion"/>
  </si>
  <si>
    <t>（株）鹿島屋</t>
    <rPh sb="1" eb="2">
      <t>ｶﾌﾞ</t>
    </rPh>
    <rPh sb="3" eb="5">
      <t>ｶｼﾏ</t>
    </rPh>
    <rPh sb="5" eb="6">
      <t>ﾔ</t>
    </rPh>
    <phoneticPr fontId="5" type="noConversion"/>
  </si>
  <si>
    <t>領収書に宛名氏名なし・公金の支出であり会計処理上不可である。</t>
    <rPh sb="0" eb="3">
      <t>ﾘｮｳｼｭｳｼｮ</t>
    </rPh>
    <rPh sb="4" eb="6">
      <t>ｱﾃﾅ</t>
    </rPh>
    <rPh sb="6" eb="8">
      <t>ｼﾒｲ</t>
    </rPh>
    <rPh sb="11" eb="13">
      <t>ｺｳｷﾝ</t>
    </rPh>
    <rPh sb="14" eb="16">
      <t>ｼｼｭﾂ</t>
    </rPh>
    <rPh sb="19" eb="21">
      <t>ｶｲｹｲ</t>
    </rPh>
    <rPh sb="21" eb="23">
      <t>ｼｮﾘ</t>
    </rPh>
    <rPh sb="23" eb="24">
      <t>ｼﾞｮｳ</t>
    </rPh>
    <rPh sb="24" eb="26">
      <t>ﾌｶ</t>
    </rPh>
    <phoneticPr fontId="5" type="noConversion"/>
  </si>
  <si>
    <t>25/4/30</t>
    <phoneticPr fontId="5" type="noConversion"/>
  </si>
  <si>
    <t>25/4/30</t>
    <phoneticPr fontId="5" type="noConversion"/>
  </si>
  <si>
    <t>4-2</t>
    <phoneticPr fontId="5" type="noConversion"/>
  </si>
  <si>
    <t>新聞は議員のみではなく一般人としても購入する。按分が妥当である。読売・聖教新聞</t>
    <rPh sb="0" eb="32">
      <t>ｼﾝ</t>
    </rPh>
    <rPh sb="32" eb="34">
      <t>ﾖﾐｳﾘ</t>
    </rPh>
    <rPh sb="35" eb="37">
      <t>ｾｲｷｮｳ</t>
    </rPh>
    <rPh sb="37" eb="39">
      <t>ｼﾝﾌﾞﾝ</t>
    </rPh>
    <phoneticPr fontId="5" type="noConversion"/>
  </si>
  <si>
    <t>25/4/10</t>
    <phoneticPr fontId="2"/>
  </si>
  <si>
    <t>4-7</t>
    <phoneticPr fontId="2"/>
  </si>
  <si>
    <t>事務費</t>
    <rPh sb="0" eb="3">
      <t>ジムヒ</t>
    </rPh>
    <phoneticPr fontId="2"/>
  </si>
  <si>
    <t>（有）山北印刷</t>
    <rPh sb="1" eb="2">
      <t>ﾕｳ</t>
    </rPh>
    <rPh sb="3" eb="4">
      <t>ﾔﾏ</t>
    </rPh>
    <rPh sb="4" eb="5">
      <t>ｷﾀ</t>
    </rPh>
    <rPh sb="5" eb="7">
      <t>ｲﾝｻﾂ</t>
    </rPh>
    <phoneticPr fontId="5" type="noConversion"/>
  </si>
  <si>
    <t>名刺代・領収書但書に印刷枚数なし・公金の支出であり会計処理上不可である。</t>
    <rPh sb="0" eb="2">
      <t>メイシ</t>
    </rPh>
    <rPh sb="2" eb="3">
      <t>ダイ</t>
    </rPh>
    <rPh sb="7" eb="9">
      <t>タダシガキ</t>
    </rPh>
    <rPh sb="10" eb="12">
      <t>インサツ</t>
    </rPh>
    <rPh sb="12" eb="14">
      <t>マイスウ</t>
    </rPh>
    <phoneticPr fontId="2"/>
  </si>
  <si>
    <t>25/5/31</t>
    <phoneticPr fontId="5" type="noConversion"/>
  </si>
  <si>
    <t>25/5/31</t>
    <phoneticPr fontId="5" type="noConversion"/>
  </si>
  <si>
    <t>5-2</t>
    <phoneticPr fontId="5" type="noConversion"/>
  </si>
  <si>
    <t>5-2</t>
    <phoneticPr fontId="5" type="noConversion"/>
  </si>
  <si>
    <t>25/5/25</t>
    <phoneticPr fontId="5" type="noConversion"/>
  </si>
  <si>
    <t>25/5/25</t>
    <phoneticPr fontId="5" type="noConversion"/>
  </si>
  <si>
    <t>5-6</t>
    <phoneticPr fontId="5" type="noConversion"/>
  </si>
  <si>
    <t>5-6</t>
    <phoneticPr fontId="5" type="noConversion"/>
  </si>
  <si>
    <t>25/5/8</t>
    <phoneticPr fontId="2"/>
  </si>
  <si>
    <t>25/5/8</t>
    <phoneticPr fontId="2"/>
  </si>
  <si>
    <t>5-8</t>
    <phoneticPr fontId="2"/>
  </si>
  <si>
    <t>25/5/16</t>
    <phoneticPr fontId="2"/>
  </si>
  <si>
    <t>5-7</t>
    <phoneticPr fontId="2"/>
  </si>
  <si>
    <t>5-7</t>
    <phoneticPr fontId="2"/>
  </si>
  <si>
    <t>（株）フローレンス</t>
    <rPh sb="1" eb="2">
      <t>ｶﾌﾞ</t>
    </rPh>
    <phoneticPr fontId="5" type="noConversion"/>
  </si>
  <si>
    <t>配布枚数・配布実態不明のため不可・公金の支出であり会計処理上不可である。</t>
    <rPh sb="0" eb="2">
      <t>ハイフ</t>
    </rPh>
    <rPh sb="2" eb="4">
      <t>マイスウ</t>
    </rPh>
    <rPh sb="5" eb="7">
      <t>ハイフ</t>
    </rPh>
    <rPh sb="7" eb="9">
      <t>ジッタイ</t>
    </rPh>
    <rPh sb="9" eb="11">
      <t>フメイ</t>
    </rPh>
    <rPh sb="14" eb="16">
      <t>フカ</t>
    </rPh>
    <phoneticPr fontId="2"/>
  </si>
  <si>
    <r>
      <t>2</t>
    </r>
    <r>
      <rPr>
        <sz val="11"/>
        <color theme="1"/>
        <rFont val="ＭＳ Ｐゴシック"/>
        <family val="2"/>
        <scheme val="minor"/>
      </rPr>
      <t>5/6/30</t>
    </r>
    <phoneticPr fontId="5" type="noConversion"/>
  </si>
  <si>
    <r>
      <t>6</t>
    </r>
    <r>
      <rPr>
        <sz val="11"/>
        <color theme="1"/>
        <rFont val="ＭＳ Ｐゴシック"/>
        <family val="2"/>
        <scheme val="minor"/>
      </rPr>
      <t>-2</t>
    </r>
    <phoneticPr fontId="5" type="noConversion"/>
  </si>
  <si>
    <t>25/6/13</t>
    <phoneticPr fontId="2"/>
  </si>
  <si>
    <t>25/6/13</t>
    <phoneticPr fontId="2"/>
  </si>
  <si>
    <t>6-6</t>
    <phoneticPr fontId="2"/>
  </si>
  <si>
    <t>25/7/31</t>
    <phoneticPr fontId="5" type="noConversion"/>
  </si>
  <si>
    <t>25/7/31</t>
    <phoneticPr fontId="5" type="noConversion"/>
  </si>
  <si>
    <t>7-2</t>
    <phoneticPr fontId="5" type="noConversion"/>
  </si>
  <si>
    <t>25/7/20</t>
    <phoneticPr fontId="2"/>
  </si>
  <si>
    <t>7-5</t>
    <phoneticPr fontId="2"/>
  </si>
  <si>
    <t>25/7/10</t>
    <phoneticPr fontId="5" type="noConversion"/>
  </si>
  <si>
    <t>25/7/10</t>
    <phoneticPr fontId="5" type="noConversion"/>
  </si>
  <si>
    <t>7-6</t>
    <phoneticPr fontId="5" type="noConversion"/>
  </si>
  <si>
    <t>7-6</t>
    <phoneticPr fontId="5" type="noConversion"/>
  </si>
  <si>
    <t>第8回全国市議会議長会研究フォーラム　旭川
出席者名簿によると、川口市議会議員18名が参加
事務局職員2名が参加</t>
    <phoneticPr fontId="5" type="noConversion"/>
  </si>
  <si>
    <t>25/8/31</t>
    <phoneticPr fontId="5" type="noConversion"/>
  </si>
  <si>
    <t>25/8/31</t>
    <phoneticPr fontId="5" type="noConversion"/>
  </si>
  <si>
    <t>8-2</t>
    <phoneticPr fontId="5" type="noConversion"/>
  </si>
  <si>
    <t>25/8/6</t>
    <phoneticPr fontId="2"/>
  </si>
  <si>
    <t>8-6</t>
    <phoneticPr fontId="2"/>
  </si>
  <si>
    <r>
      <t>2</t>
    </r>
    <r>
      <rPr>
        <sz val="11"/>
        <color theme="1"/>
        <rFont val="ＭＳ Ｐゴシック"/>
        <family val="2"/>
        <scheme val="minor"/>
      </rPr>
      <t>5/9/30</t>
    </r>
    <phoneticPr fontId="5" type="noConversion"/>
  </si>
  <si>
    <r>
      <t>9</t>
    </r>
    <r>
      <rPr>
        <sz val="11"/>
        <color theme="1"/>
        <rFont val="ＭＳ Ｐゴシック"/>
        <family val="2"/>
        <scheme val="minor"/>
      </rPr>
      <t>-2</t>
    </r>
    <phoneticPr fontId="5" type="noConversion"/>
  </si>
  <si>
    <t>25/9/24</t>
    <phoneticPr fontId="5" type="noConversion"/>
  </si>
  <si>
    <t>9-5</t>
    <phoneticPr fontId="2"/>
  </si>
  <si>
    <t>事務所費</t>
    <rPh sb="0" eb="2">
      <t>ジム</t>
    </rPh>
    <rPh sb="2" eb="3">
      <t>ショ</t>
    </rPh>
    <rPh sb="3" eb="4">
      <t>ヒ</t>
    </rPh>
    <phoneticPr fontId="2"/>
  </si>
  <si>
    <t>（株）ヤマダ電機</t>
    <rPh sb="1" eb="2">
      <t>カブ</t>
    </rPh>
    <rPh sb="6" eb="8">
      <t>デンキ</t>
    </rPh>
    <phoneticPr fontId="2"/>
  </si>
  <si>
    <t>25/9/10</t>
    <phoneticPr fontId="2"/>
  </si>
  <si>
    <t>25/9/10</t>
    <phoneticPr fontId="2"/>
  </si>
  <si>
    <t>9-6</t>
    <phoneticPr fontId="2"/>
  </si>
  <si>
    <r>
      <t>2</t>
    </r>
    <r>
      <rPr>
        <sz val="11"/>
        <color theme="1"/>
        <rFont val="ＭＳ Ｐゴシック"/>
        <family val="2"/>
        <scheme val="minor"/>
      </rPr>
      <t>5/10/31</t>
    </r>
    <phoneticPr fontId="5" type="noConversion"/>
  </si>
  <si>
    <r>
      <t>1</t>
    </r>
    <r>
      <rPr>
        <sz val="11"/>
        <color theme="1"/>
        <rFont val="ＭＳ Ｐゴシック"/>
        <family val="2"/>
        <scheme val="minor"/>
      </rPr>
      <t>0-2</t>
    </r>
    <phoneticPr fontId="5" type="noConversion"/>
  </si>
  <si>
    <t>25/10/16</t>
    <phoneticPr fontId="2"/>
  </si>
  <si>
    <t>10-5</t>
    <phoneticPr fontId="2"/>
  </si>
  <si>
    <t>名刺代・領収書但書に印刷枚数なし・公金の支出であり会計処理上不可である。</t>
    <rPh sb="0" eb="2">
      <t>メイシ</t>
    </rPh>
    <rPh sb="2" eb="3">
      <t>ダイ</t>
    </rPh>
    <rPh sb="4" eb="7">
      <t>リョウシュウショ</t>
    </rPh>
    <rPh sb="7" eb="9">
      <t>タダシガキ</t>
    </rPh>
    <rPh sb="10" eb="12">
      <t>インサツ</t>
    </rPh>
    <rPh sb="12" eb="14">
      <t>マイスウ</t>
    </rPh>
    <phoneticPr fontId="2"/>
  </si>
  <si>
    <t>25/10/7</t>
    <phoneticPr fontId="2"/>
  </si>
  <si>
    <t>10-8</t>
    <phoneticPr fontId="2"/>
  </si>
  <si>
    <r>
      <t>2</t>
    </r>
    <r>
      <rPr>
        <sz val="11"/>
        <color theme="1"/>
        <rFont val="ＭＳ Ｐゴシック"/>
        <family val="2"/>
        <scheme val="minor"/>
      </rPr>
      <t>5/11/30</t>
    </r>
    <phoneticPr fontId="5" type="noConversion"/>
  </si>
  <si>
    <r>
      <t>1</t>
    </r>
    <r>
      <rPr>
        <sz val="11"/>
        <color theme="1"/>
        <rFont val="ＭＳ Ｐゴシック"/>
        <family val="2"/>
        <scheme val="minor"/>
      </rPr>
      <t>1-2</t>
    </r>
    <phoneticPr fontId="5" type="noConversion"/>
  </si>
  <si>
    <t>11-5</t>
    <phoneticPr fontId="2"/>
  </si>
  <si>
    <r>
      <t>2</t>
    </r>
    <r>
      <rPr>
        <sz val="11"/>
        <color theme="1"/>
        <rFont val="ＭＳ Ｐゴシック"/>
        <family val="2"/>
        <scheme val="minor"/>
      </rPr>
      <t>5/12/31</t>
    </r>
    <phoneticPr fontId="5" type="noConversion"/>
  </si>
  <si>
    <r>
      <t>1</t>
    </r>
    <r>
      <rPr>
        <sz val="11"/>
        <color theme="1"/>
        <rFont val="ＭＳ Ｐゴシック"/>
        <family val="2"/>
        <scheme val="minor"/>
      </rPr>
      <t>2-2</t>
    </r>
    <phoneticPr fontId="5" type="noConversion"/>
  </si>
  <si>
    <r>
      <t>1</t>
    </r>
    <r>
      <rPr>
        <sz val="11"/>
        <color theme="1"/>
        <rFont val="ＭＳ Ｐゴシック"/>
        <family val="2"/>
        <scheme val="minor"/>
      </rPr>
      <t>2-2</t>
    </r>
    <phoneticPr fontId="5" type="noConversion"/>
  </si>
  <si>
    <t>新聞は議員のみではなく一般人としても購入する。按分が妥当である。読売・埼玉・聖教新聞</t>
    <rPh sb="0" eb="32">
      <t>ｼﾝ</t>
    </rPh>
    <rPh sb="32" eb="34">
      <t>ﾖﾐｳﾘ</t>
    </rPh>
    <rPh sb="35" eb="37">
      <t>ｻｲﾀﾏ</t>
    </rPh>
    <rPh sb="38" eb="40">
      <t>ｾｲｷｮｳ</t>
    </rPh>
    <rPh sb="40" eb="42">
      <t>ｼﾝﾌﾞﾝ</t>
    </rPh>
    <phoneticPr fontId="5" type="noConversion"/>
  </si>
  <si>
    <t>12-6</t>
    <phoneticPr fontId="2"/>
  </si>
  <si>
    <t>12-6</t>
    <phoneticPr fontId="2"/>
  </si>
  <si>
    <t>資料作成費</t>
    <rPh sb="0" eb="2">
      <t>シリョウ</t>
    </rPh>
    <rPh sb="2" eb="4">
      <t>サクセイ</t>
    </rPh>
    <rPh sb="4" eb="5">
      <t>ヒ</t>
    </rPh>
    <phoneticPr fontId="2"/>
  </si>
  <si>
    <r>
      <t>2</t>
    </r>
    <r>
      <rPr>
        <sz val="11"/>
        <color theme="1"/>
        <rFont val="ＭＳ Ｐゴシック"/>
        <family val="2"/>
        <scheme val="minor"/>
      </rPr>
      <t>6/1/18</t>
    </r>
    <phoneticPr fontId="5" type="noConversion"/>
  </si>
  <si>
    <r>
      <t>1</t>
    </r>
    <r>
      <rPr>
        <sz val="11"/>
        <color theme="1"/>
        <rFont val="ＭＳ Ｐゴシック"/>
        <family val="2"/>
        <scheme val="minor"/>
      </rPr>
      <t>-1</t>
    </r>
    <phoneticPr fontId="5" type="noConversion"/>
  </si>
  <si>
    <t>26/1/31</t>
    <phoneticPr fontId="5" type="noConversion"/>
  </si>
  <si>
    <t>1-2</t>
    <phoneticPr fontId="5" type="noConversion"/>
  </si>
  <si>
    <t>26/2/28</t>
    <phoneticPr fontId="5" type="noConversion"/>
  </si>
  <si>
    <t>26/2/28</t>
    <phoneticPr fontId="5" type="noConversion"/>
  </si>
  <si>
    <t>2-2</t>
    <phoneticPr fontId="5" type="noConversion"/>
  </si>
  <si>
    <t>26/3/31</t>
    <phoneticPr fontId="5" type="noConversion"/>
  </si>
  <si>
    <t>26/3/31</t>
    <phoneticPr fontId="5" type="noConversion"/>
  </si>
  <si>
    <t>3-2</t>
    <phoneticPr fontId="5" type="noConversion"/>
  </si>
  <si>
    <t>3-5</t>
    <phoneticPr fontId="2"/>
  </si>
  <si>
    <t>フラッシュメモリー８個、管理番号9-5・11-5と重複大量購入のため使途内容等不明で不可</t>
    <rPh sb="10" eb="11">
      <t>コ</t>
    </rPh>
    <rPh sb="12" eb="14">
      <t>カンリ</t>
    </rPh>
    <rPh sb="14" eb="16">
      <t>バンゴウ</t>
    </rPh>
    <rPh sb="25" eb="27">
      <t>ジュウフク</t>
    </rPh>
    <rPh sb="27" eb="29">
      <t>タイリョウ</t>
    </rPh>
    <rPh sb="29" eb="31">
      <t>コウニュウ</t>
    </rPh>
    <rPh sb="34" eb="36">
      <t>シト</t>
    </rPh>
    <rPh sb="36" eb="38">
      <t>ナイヨウ</t>
    </rPh>
    <rPh sb="38" eb="39">
      <t>トウ</t>
    </rPh>
    <rPh sb="39" eb="41">
      <t>フメイ</t>
    </rPh>
    <rPh sb="42" eb="44">
      <t>フカ</t>
    </rPh>
    <phoneticPr fontId="2"/>
  </si>
  <si>
    <t>26/3/４</t>
    <phoneticPr fontId="5" type="noConversion"/>
  </si>
  <si>
    <t>3-6</t>
    <phoneticPr fontId="2"/>
  </si>
  <si>
    <t>巧和工芸印刷？</t>
    <rPh sb="0" eb="1">
      <t>タク</t>
    </rPh>
    <rPh sb="1" eb="2">
      <t>ワ</t>
    </rPh>
    <rPh sb="2" eb="4">
      <t>コウゲイ</t>
    </rPh>
    <rPh sb="4" eb="6">
      <t>インサツ</t>
    </rPh>
    <phoneticPr fontId="2"/>
  </si>
  <si>
    <t>市政レポート印刷、領収書但書なし・公金の支出であり会計処理上不可である。</t>
    <rPh sb="0" eb="2">
      <t>シセイ</t>
    </rPh>
    <rPh sb="6" eb="8">
      <t>インサツ</t>
    </rPh>
    <rPh sb="9" eb="12">
      <t>リョウシュウショ</t>
    </rPh>
    <rPh sb="12" eb="14">
      <t>タダシガキ</t>
    </rPh>
    <phoneticPr fontId="2"/>
  </si>
  <si>
    <t>3-7</t>
    <phoneticPr fontId="2"/>
  </si>
  <si>
    <t>3-7</t>
    <phoneticPr fontId="2"/>
  </si>
  <si>
    <t>市政レポート印刷、領収書但書なし・公金の支出であり会計処理上不可である。
13号については表面の写真+個人プロフィールなどのスペースが大きい</t>
    <rPh sb="0" eb="2">
      <t>シセイ</t>
    </rPh>
    <rPh sb="6" eb="8">
      <t>インサツ</t>
    </rPh>
    <rPh sb="9" eb="12">
      <t>リョウシュウショ</t>
    </rPh>
    <rPh sb="12" eb="14">
      <t>タダシガキ</t>
    </rPh>
    <rPh sb="39" eb="40">
      <t>ゴウ</t>
    </rPh>
    <rPh sb="45" eb="46">
      <t>オモテ</t>
    </rPh>
    <rPh sb="46" eb="47">
      <t>メン</t>
    </rPh>
    <rPh sb="48" eb="50">
      <t>シャシン</t>
    </rPh>
    <rPh sb="51" eb="53">
      <t>コジン</t>
    </rPh>
    <rPh sb="67" eb="68">
      <t>オオ</t>
    </rPh>
    <phoneticPr fontId="2"/>
  </si>
  <si>
    <t>返還請求金額</t>
    <phoneticPr fontId="5" type="noConversion"/>
  </si>
  <si>
    <t>新聞販売店(読売)</t>
    <rPh sb="0" eb="2">
      <t>シンブン</t>
    </rPh>
    <rPh sb="2" eb="5">
      <t>ハンバイテン</t>
    </rPh>
    <rPh sb="6" eb="8">
      <t>ヨミウリ</t>
    </rPh>
    <phoneticPr fontId="16"/>
  </si>
  <si>
    <t>広聴費</t>
    <rPh sb="0" eb="2">
      <t>コウチョウ</t>
    </rPh>
    <rPh sb="2" eb="3">
      <t>ヒ</t>
    </rPh>
    <phoneticPr fontId="16"/>
  </si>
  <si>
    <t>領収書に数量記載なし、公金の支出であり会計処理上不可である。</t>
    <rPh sb="0" eb="2">
      <t>リョウシュウ</t>
    </rPh>
    <rPh sb="2" eb="3">
      <t>ショ</t>
    </rPh>
    <rPh sb="4" eb="6">
      <t>スウリョウ</t>
    </rPh>
    <rPh sb="6" eb="8">
      <t>キサイ</t>
    </rPh>
    <phoneticPr fontId="16"/>
  </si>
  <si>
    <t>6-5</t>
    <phoneticPr fontId="16"/>
  </si>
  <si>
    <t>株式会社ぎょうせい(インターネット選挙運動解禁)</t>
    <rPh sb="0" eb="2">
      <t>カブシキ</t>
    </rPh>
    <rPh sb="2" eb="4">
      <t>ガイシャ</t>
    </rPh>
    <rPh sb="17" eb="19">
      <t>センキョ</t>
    </rPh>
    <rPh sb="19" eb="21">
      <t>ウンドウ</t>
    </rPh>
    <rPh sb="21" eb="23">
      <t>カイキン</t>
    </rPh>
    <phoneticPr fontId="16"/>
  </si>
  <si>
    <t>選挙運動の書籍は政務調査に関係なく、議員個人が購入するものである。　</t>
    <phoneticPr fontId="16"/>
  </si>
  <si>
    <t>6-6</t>
    <phoneticPr fontId="16"/>
  </si>
  <si>
    <t>株式会社ぎょうせい(インターネット選挙運動ガイドライン)</t>
    <rPh sb="0" eb="2">
      <t>カブシキ</t>
    </rPh>
    <rPh sb="2" eb="4">
      <t>ガイシャ</t>
    </rPh>
    <rPh sb="17" eb="19">
      <t>センキョ</t>
    </rPh>
    <rPh sb="19" eb="21">
      <t>ウンドウ</t>
    </rPh>
    <phoneticPr fontId="16"/>
  </si>
  <si>
    <t>9-3</t>
    <phoneticPr fontId="16"/>
  </si>
  <si>
    <t>資料購入費</t>
    <rPh sb="0" eb="5">
      <t>シリョウコウニュウヒ</t>
    </rPh>
    <phoneticPr fontId="16"/>
  </si>
  <si>
    <t>10-5</t>
    <phoneticPr fontId="16"/>
  </si>
  <si>
    <t>11-2</t>
    <phoneticPr fontId="16"/>
  </si>
  <si>
    <t>11-3</t>
    <phoneticPr fontId="16"/>
  </si>
  <si>
    <t>領収書に宛名氏名の記載なし、公金の支出であり会計処理上不可である。</t>
    <rPh sb="0" eb="2">
      <t>リョウシュウ</t>
    </rPh>
    <rPh sb="2" eb="3">
      <t>ショ</t>
    </rPh>
    <rPh sb="4" eb="6">
      <t>アテナ</t>
    </rPh>
    <rPh sb="6" eb="8">
      <t>シメイ</t>
    </rPh>
    <rPh sb="9" eb="11">
      <t>キサイ</t>
    </rPh>
    <phoneticPr fontId="16"/>
  </si>
  <si>
    <t>2-3</t>
    <phoneticPr fontId="16"/>
  </si>
  <si>
    <t>ゼンリン</t>
    <phoneticPr fontId="16"/>
  </si>
  <si>
    <t>地図は一般図書であり不可</t>
    <rPh sb="0" eb="2">
      <t>チズ</t>
    </rPh>
    <rPh sb="3" eb="5">
      <t>イッパン</t>
    </rPh>
    <rPh sb="5" eb="7">
      <t>トショ</t>
    </rPh>
    <rPh sb="10" eb="12">
      <t>フカ</t>
    </rPh>
    <phoneticPr fontId="16"/>
  </si>
  <si>
    <t>3-4</t>
    <phoneticPr fontId="16"/>
  </si>
  <si>
    <t>4-3</t>
    <phoneticPr fontId="16"/>
  </si>
  <si>
    <t>石油販売店</t>
    <rPh sb="0" eb="1">
      <t>イシ</t>
    </rPh>
    <rPh sb="1" eb="2">
      <t>アブラ</t>
    </rPh>
    <rPh sb="2" eb="5">
      <t>ハンバイテン</t>
    </rPh>
    <phoneticPr fontId="16"/>
  </si>
  <si>
    <t>資料作成費</t>
    <rPh sb="0" eb="2">
      <t>シリョウ</t>
    </rPh>
    <rPh sb="2" eb="4">
      <t>サクセイ</t>
    </rPh>
    <rPh sb="4" eb="5">
      <t>ヒ</t>
    </rPh>
    <phoneticPr fontId="16"/>
  </si>
  <si>
    <t>公認会計士　土屋晴行</t>
    <rPh sb="0" eb="2">
      <t>コウニン</t>
    </rPh>
    <rPh sb="2" eb="4">
      <t>カイケイ</t>
    </rPh>
    <rPh sb="4" eb="5">
      <t>シ</t>
    </rPh>
    <rPh sb="6" eb="8">
      <t>ツチヤ</t>
    </rPh>
    <rPh sb="8" eb="10">
      <t>ハルユキ</t>
    </rPh>
    <phoneticPr fontId="16"/>
  </si>
  <si>
    <t>政務活動に必要な資料の作成に要する経費、なお、契約書から業務の趣旨がわからない。また、議員によれば、公認会計士が公益法人の監査制度の在り方を記した力作と記しているが、公認会計士の力作であり、議員本人にとって必要な意味が汲み取れない。記載内容から、専門書籍でも充分把握できる内容である。高額な公金を使う理由が不明</t>
    <rPh sb="0" eb="2">
      <t>セイム</t>
    </rPh>
    <rPh sb="2" eb="4">
      <t>カツドウ</t>
    </rPh>
    <rPh sb="5" eb="7">
      <t>ヒツヨウ</t>
    </rPh>
    <rPh sb="8" eb="10">
      <t>シリョウ</t>
    </rPh>
    <rPh sb="11" eb="13">
      <t>サクセイ</t>
    </rPh>
    <rPh sb="14" eb="15">
      <t>ヨウ</t>
    </rPh>
    <rPh sb="17" eb="19">
      <t>ケイヒ</t>
    </rPh>
    <rPh sb="23" eb="26">
      <t>ケイヤクショ</t>
    </rPh>
    <rPh sb="28" eb="30">
      <t>ギョウム</t>
    </rPh>
    <rPh sb="31" eb="33">
      <t>シュシ</t>
    </rPh>
    <rPh sb="43" eb="45">
      <t>ギイン</t>
    </rPh>
    <rPh sb="50" eb="52">
      <t>コウニン</t>
    </rPh>
    <rPh sb="52" eb="54">
      <t>カイケイ</t>
    </rPh>
    <rPh sb="54" eb="55">
      <t>シ</t>
    </rPh>
    <rPh sb="56" eb="58">
      <t>コウエキ</t>
    </rPh>
    <rPh sb="58" eb="60">
      <t>ホウジン</t>
    </rPh>
    <rPh sb="61" eb="63">
      <t>カンサ</t>
    </rPh>
    <rPh sb="63" eb="65">
      <t>セイド</t>
    </rPh>
    <rPh sb="66" eb="67">
      <t>ア</t>
    </rPh>
    <rPh sb="68" eb="69">
      <t>カタ</t>
    </rPh>
    <rPh sb="70" eb="71">
      <t>キ</t>
    </rPh>
    <rPh sb="73" eb="75">
      <t>リキサク</t>
    </rPh>
    <rPh sb="76" eb="77">
      <t>キ</t>
    </rPh>
    <rPh sb="83" eb="85">
      <t>コウニン</t>
    </rPh>
    <rPh sb="85" eb="87">
      <t>カイケイ</t>
    </rPh>
    <rPh sb="87" eb="88">
      <t>シ</t>
    </rPh>
    <rPh sb="89" eb="91">
      <t>リキサク</t>
    </rPh>
    <rPh sb="95" eb="97">
      <t>ギイン</t>
    </rPh>
    <rPh sb="97" eb="99">
      <t>ホンニン</t>
    </rPh>
    <rPh sb="103" eb="105">
      <t>ヒツヨウ</t>
    </rPh>
    <rPh sb="106" eb="108">
      <t>イミ</t>
    </rPh>
    <rPh sb="109" eb="110">
      <t>ク</t>
    </rPh>
    <rPh sb="111" eb="112">
      <t>ト</t>
    </rPh>
    <rPh sb="116" eb="118">
      <t>キサイ</t>
    </rPh>
    <rPh sb="118" eb="120">
      <t>ナイヨウ</t>
    </rPh>
    <rPh sb="123" eb="125">
      <t>センモン</t>
    </rPh>
    <rPh sb="125" eb="127">
      <t>ショセキ</t>
    </rPh>
    <rPh sb="129" eb="131">
      <t>ジュウブン</t>
    </rPh>
    <rPh sb="131" eb="133">
      <t>ハアク</t>
    </rPh>
    <rPh sb="136" eb="138">
      <t>ナイヨウ</t>
    </rPh>
    <rPh sb="142" eb="144">
      <t>コウガク</t>
    </rPh>
    <rPh sb="145" eb="147">
      <t>コウキン</t>
    </rPh>
    <rPh sb="148" eb="149">
      <t>ツカ</t>
    </rPh>
    <rPh sb="150" eb="152">
      <t>リユウ</t>
    </rPh>
    <rPh sb="153" eb="155">
      <t>フメイ</t>
    </rPh>
    <phoneticPr fontId="16"/>
  </si>
  <si>
    <t>5-3</t>
    <phoneticPr fontId="16"/>
  </si>
  <si>
    <t>6-3</t>
    <phoneticPr fontId="16"/>
  </si>
  <si>
    <t>①②③の領収書に宛名氏名なし、公金の支出であり会計処理上不可である。</t>
    <rPh sb="4" eb="7">
      <t>リョウシュウショ</t>
    </rPh>
    <rPh sb="8" eb="12">
      <t>アテナシメイ</t>
    </rPh>
    <rPh sb="15" eb="17">
      <t>コウキン</t>
    </rPh>
    <rPh sb="18" eb="19">
      <t>シ</t>
    </rPh>
    <rPh sb="19" eb="20">
      <t>デ</t>
    </rPh>
    <rPh sb="23" eb="25">
      <t>カイケイ</t>
    </rPh>
    <rPh sb="25" eb="27">
      <t>ショリ</t>
    </rPh>
    <rPh sb="27" eb="28">
      <t>ジョウ</t>
    </rPh>
    <rPh sb="28" eb="30">
      <t>フカ</t>
    </rPh>
    <phoneticPr fontId="16"/>
  </si>
  <si>
    <t>7-3</t>
    <phoneticPr fontId="16"/>
  </si>
  <si>
    <t>①②③④⑤の領収書に宛名氏名なし、公金の支出であり会計処理上不可である。</t>
    <rPh sb="6" eb="9">
      <t>リョウシュウショ</t>
    </rPh>
    <rPh sb="10" eb="14">
      <t>アテナシメイ</t>
    </rPh>
    <rPh sb="17" eb="19">
      <t>コウキン</t>
    </rPh>
    <rPh sb="20" eb="21">
      <t>シ</t>
    </rPh>
    <rPh sb="21" eb="22">
      <t>デ</t>
    </rPh>
    <rPh sb="25" eb="27">
      <t>カイケイ</t>
    </rPh>
    <rPh sb="27" eb="29">
      <t>ショリ</t>
    </rPh>
    <rPh sb="29" eb="30">
      <t>ジョウ</t>
    </rPh>
    <rPh sb="30" eb="32">
      <t>フカ</t>
    </rPh>
    <phoneticPr fontId="16"/>
  </si>
  <si>
    <t>8-3</t>
    <phoneticPr fontId="16"/>
  </si>
  <si>
    <t>10-3</t>
    <phoneticPr fontId="16"/>
  </si>
  <si>
    <t>資料作成に付随する経費、契約書から業務の趣旨がわからない。議員によれば、公認会計士・税理士の土屋晴行氏による地方税の全体像、あるべき姿を探った大提言文と記載されているが、議員本人の調査研究は汲み取れない。記載内容から、専門書籍でも充分把握できる内容である。高額な公金を使う理由が不明</t>
    <rPh sb="0" eb="2">
      <t>シリョウ</t>
    </rPh>
    <rPh sb="2" eb="4">
      <t>サクセイ</t>
    </rPh>
    <rPh sb="5" eb="7">
      <t>フズイ</t>
    </rPh>
    <rPh sb="9" eb="11">
      <t>ケイヒ</t>
    </rPh>
    <rPh sb="12" eb="15">
      <t>ケイヤクショ</t>
    </rPh>
    <rPh sb="17" eb="19">
      <t>ギョウム</t>
    </rPh>
    <rPh sb="20" eb="22">
      <t>シュシ</t>
    </rPh>
    <rPh sb="29" eb="31">
      <t>ギイン</t>
    </rPh>
    <rPh sb="36" eb="38">
      <t>コウニン</t>
    </rPh>
    <rPh sb="38" eb="40">
      <t>カイケイ</t>
    </rPh>
    <rPh sb="40" eb="41">
      <t>シ</t>
    </rPh>
    <rPh sb="42" eb="45">
      <t>ゼイリシ</t>
    </rPh>
    <rPh sb="46" eb="48">
      <t>ツチヤ</t>
    </rPh>
    <rPh sb="48" eb="50">
      <t>ハルユキ</t>
    </rPh>
    <rPh sb="50" eb="51">
      <t>シ</t>
    </rPh>
    <rPh sb="54" eb="57">
      <t>チホウゼイ</t>
    </rPh>
    <rPh sb="58" eb="61">
      <t>ゼンタイゾウ</t>
    </rPh>
    <rPh sb="66" eb="67">
      <t>スガタ</t>
    </rPh>
    <rPh sb="68" eb="69">
      <t>サグ</t>
    </rPh>
    <rPh sb="71" eb="72">
      <t>ダイ</t>
    </rPh>
    <rPh sb="72" eb="74">
      <t>テイゲン</t>
    </rPh>
    <rPh sb="74" eb="75">
      <t>ブン</t>
    </rPh>
    <rPh sb="76" eb="78">
      <t>キサイ</t>
    </rPh>
    <rPh sb="85" eb="87">
      <t>ギイン</t>
    </rPh>
    <rPh sb="87" eb="89">
      <t>ホンニン</t>
    </rPh>
    <rPh sb="90" eb="92">
      <t>チョウサ</t>
    </rPh>
    <rPh sb="92" eb="94">
      <t>ケンキュウ</t>
    </rPh>
    <rPh sb="95" eb="96">
      <t>ク</t>
    </rPh>
    <rPh sb="97" eb="98">
      <t>ト</t>
    </rPh>
    <rPh sb="102" eb="104">
      <t>キサイ</t>
    </rPh>
    <rPh sb="104" eb="106">
      <t>ナイヨウ</t>
    </rPh>
    <rPh sb="109" eb="111">
      <t>センモン</t>
    </rPh>
    <phoneticPr fontId="16"/>
  </si>
  <si>
    <t>12-3</t>
    <phoneticPr fontId="16"/>
  </si>
  <si>
    <t>1-3</t>
    <phoneticPr fontId="16"/>
  </si>
  <si>
    <t>①の領収書に宛名氏名なし、公金の支出であり会計処理上不可である。</t>
    <rPh sb="2" eb="5">
      <t>リョウシュウショ</t>
    </rPh>
    <rPh sb="6" eb="10">
      <t>アテナシメイ</t>
    </rPh>
    <rPh sb="13" eb="15">
      <t>コウキン</t>
    </rPh>
    <rPh sb="16" eb="17">
      <t>シ</t>
    </rPh>
    <rPh sb="17" eb="18">
      <t>デ</t>
    </rPh>
    <rPh sb="21" eb="23">
      <t>カイケイ</t>
    </rPh>
    <rPh sb="23" eb="25">
      <t>ショリ</t>
    </rPh>
    <rPh sb="25" eb="26">
      <t>ジョウ</t>
    </rPh>
    <rPh sb="26" eb="28">
      <t>フカ</t>
    </rPh>
    <phoneticPr fontId="16"/>
  </si>
  <si>
    <t>資料作成に付随する経費、契約書から業務の趣旨がわからない。議員によれば、公認会計士・税理士の土屋晴行氏による社会福祉法人の在り方を探る一大論文と記載されているが、議員本人の調査研究は汲み取れない。記載内容から、専門書籍でも充分把握できる内容である。高額な公金を使う理由が不明</t>
    <rPh sb="0" eb="2">
      <t>シリョウ</t>
    </rPh>
    <rPh sb="2" eb="4">
      <t>サクセイ</t>
    </rPh>
    <rPh sb="5" eb="7">
      <t>フズイ</t>
    </rPh>
    <rPh sb="9" eb="11">
      <t>ケイヒ</t>
    </rPh>
    <rPh sb="12" eb="15">
      <t>ケイヤクショ</t>
    </rPh>
    <rPh sb="17" eb="19">
      <t>ギョウム</t>
    </rPh>
    <rPh sb="20" eb="22">
      <t>シュシ</t>
    </rPh>
    <rPh sb="29" eb="31">
      <t>ギイン</t>
    </rPh>
    <rPh sb="36" eb="38">
      <t>コウニン</t>
    </rPh>
    <rPh sb="38" eb="40">
      <t>カイケイ</t>
    </rPh>
    <rPh sb="40" eb="41">
      <t>シ</t>
    </rPh>
    <rPh sb="42" eb="45">
      <t>ゼイリシ</t>
    </rPh>
    <rPh sb="46" eb="48">
      <t>ツチヤ</t>
    </rPh>
    <rPh sb="48" eb="50">
      <t>ハルユキ</t>
    </rPh>
    <rPh sb="50" eb="51">
      <t>シ</t>
    </rPh>
    <rPh sb="54" eb="56">
      <t>シャカイ</t>
    </rPh>
    <rPh sb="56" eb="58">
      <t>フクシ</t>
    </rPh>
    <rPh sb="58" eb="60">
      <t>ホウジン</t>
    </rPh>
    <rPh sb="61" eb="62">
      <t>ア</t>
    </rPh>
    <rPh sb="63" eb="64">
      <t>カタ</t>
    </rPh>
    <rPh sb="65" eb="66">
      <t>サグ</t>
    </rPh>
    <rPh sb="67" eb="69">
      <t>イチダイ</t>
    </rPh>
    <rPh sb="69" eb="71">
      <t>ロンブン</t>
    </rPh>
    <rPh sb="72" eb="74">
      <t>キサイ</t>
    </rPh>
    <rPh sb="81" eb="83">
      <t>ギイン</t>
    </rPh>
    <rPh sb="83" eb="85">
      <t>ホンニン</t>
    </rPh>
    <rPh sb="86" eb="88">
      <t>チョウサ</t>
    </rPh>
    <rPh sb="88" eb="90">
      <t>ケンキュウ</t>
    </rPh>
    <rPh sb="91" eb="92">
      <t>ク</t>
    </rPh>
    <rPh sb="93" eb="94">
      <t>ト</t>
    </rPh>
    <rPh sb="98" eb="100">
      <t>キサイ</t>
    </rPh>
    <rPh sb="100" eb="102">
      <t>ナイヨウ</t>
    </rPh>
    <rPh sb="105" eb="107">
      <t>センモン</t>
    </rPh>
    <phoneticPr fontId="16"/>
  </si>
  <si>
    <t>７、　榊原　秀忠（自民党）</t>
    <rPh sb="3" eb="5">
      <t>サカキバラ</t>
    </rPh>
    <rPh sb="6" eb="8">
      <t>ヒデタダ</t>
    </rPh>
    <phoneticPr fontId="16"/>
  </si>
  <si>
    <t>4-2</t>
    <phoneticPr fontId="16"/>
  </si>
  <si>
    <t>新聞販売店（読売・朝日・日経・産経・毎日）</t>
    <rPh sb="0" eb="2">
      <t>シンブン</t>
    </rPh>
    <rPh sb="2" eb="5">
      <t>ハンバイテン</t>
    </rPh>
    <rPh sb="6" eb="8">
      <t>ヨミウリ</t>
    </rPh>
    <rPh sb="9" eb="11">
      <t>アサヒ</t>
    </rPh>
    <rPh sb="12" eb="14">
      <t>ニッケイ</t>
    </rPh>
    <rPh sb="15" eb="17">
      <t>サンケイ</t>
    </rPh>
    <rPh sb="18" eb="20">
      <t>マイニチ</t>
    </rPh>
    <phoneticPr fontId="16"/>
  </si>
  <si>
    <t>5-2</t>
    <phoneticPr fontId="16"/>
  </si>
  <si>
    <t>6-2</t>
    <phoneticPr fontId="16"/>
  </si>
  <si>
    <t>7-2</t>
    <phoneticPr fontId="16"/>
  </si>
  <si>
    <t>8-2</t>
    <phoneticPr fontId="16"/>
  </si>
  <si>
    <t>9-2</t>
    <phoneticPr fontId="16"/>
  </si>
  <si>
    <t>有　オフィスプラン</t>
    <rPh sb="0" eb="1">
      <t>ユウ</t>
    </rPh>
    <phoneticPr fontId="16"/>
  </si>
  <si>
    <t>領収書に品目、数量の記載なし、公金の支出であり会計処理上不可である。</t>
    <rPh sb="0" eb="3">
      <t>リョウシュウショ</t>
    </rPh>
    <rPh sb="4" eb="6">
      <t>ヒンモク</t>
    </rPh>
    <rPh sb="7" eb="9">
      <t>スウリョウ</t>
    </rPh>
    <rPh sb="10" eb="12">
      <t>キサイ</t>
    </rPh>
    <phoneticPr fontId="16"/>
  </si>
  <si>
    <t>領収書に宛名氏名なし、公金の支出であり会計処理上不可である。</t>
  </si>
  <si>
    <t>10-2</t>
    <phoneticPr fontId="16"/>
  </si>
  <si>
    <t>2013/2/31</t>
    <phoneticPr fontId="16"/>
  </si>
  <si>
    <t>12-2</t>
    <phoneticPr fontId="16"/>
  </si>
  <si>
    <t>1-2</t>
    <phoneticPr fontId="16"/>
  </si>
  <si>
    <t>2-2</t>
    <phoneticPr fontId="16"/>
  </si>
  <si>
    <t>2014/28</t>
    <phoneticPr fontId="16"/>
  </si>
  <si>
    <t>ホ-ムページ更新作成業者</t>
    <rPh sb="6" eb="8">
      <t>コウシン</t>
    </rPh>
    <rPh sb="8" eb="10">
      <t>サクセイ</t>
    </rPh>
    <rPh sb="10" eb="12">
      <t>ギョウシャ</t>
    </rPh>
    <phoneticPr fontId="16"/>
  </si>
  <si>
    <t>発行者名確認できず。公金の支出であり会計処理上不可である。按分が妥当である。</t>
    <rPh sb="0" eb="2">
      <t>ハッコウ</t>
    </rPh>
    <rPh sb="2" eb="3">
      <t>シャ</t>
    </rPh>
    <rPh sb="3" eb="4">
      <t>メイ</t>
    </rPh>
    <rPh sb="4" eb="6">
      <t>カクニン</t>
    </rPh>
    <rPh sb="29" eb="31">
      <t>アンブン</t>
    </rPh>
    <rPh sb="32" eb="34">
      <t>ダトウ</t>
    </rPh>
    <phoneticPr fontId="16"/>
  </si>
  <si>
    <t>3-2</t>
    <phoneticPr fontId="16"/>
  </si>
  <si>
    <t>25/4/19</t>
    <phoneticPr fontId="2"/>
  </si>
  <si>
    <t>25/5/13</t>
    <phoneticPr fontId="2"/>
  </si>
  <si>
    <t>25/6/3</t>
    <phoneticPr fontId="2"/>
  </si>
  <si>
    <t>25/9/2</t>
    <phoneticPr fontId="2"/>
  </si>
  <si>
    <t>25/11/5</t>
    <phoneticPr fontId="2"/>
  </si>
  <si>
    <t>25/12/14</t>
    <phoneticPr fontId="2"/>
  </si>
  <si>
    <t>26/1/20</t>
    <phoneticPr fontId="2"/>
  </si>
  <si>
    <t>26/2/7</t>
    <phoneticPr fontId="2"/>
  </si>
  <si>
    <t>26/3/2</t>
    <phoneticPr fontId="2"/>
  </si>
  <si>
    <t>返還請求金額</t>
    <rPh sb="0" eb="6">
      <t>ヘン</t>
    </rPh>
    <phoneticPr fontId="2"/>
  </si>
  <si>
    <t>９、　柳田　つとむ（自民党）</t>
    <rPh sb="3" eb="4">
      <t>ヤナギ</t>
    </rPh>
    <rPh sb="4" eb="5">
      <t>タ</t>
    </rPh>
    <phoneticPr fontId="16"/>
  </si>
  <si>
    <t>4-3</t>
    <phoneticPr fontId="16"/>
  </si>
  <si>
    <t>ヤマダ電機</t>
    <rPh sb="3" eb="5">
      <t>デンキ</t>
    </rPh>
    <phoneticPr fontId="16"/>
  </si>
  <si>
    <t>SDカードは按分が妥当である。</t>
    <rPh sb="6" eb="8">
      <t>アンブン</t>
    </rPh>
    <rPh sb="9" eb="11">
      <t>ダトウ</t>
    </rPh>
    <phoneticPr fontId="16"/>
  </si>
  <si>
    <t>4-4</t>
    <phoneticPr fontId="16"/>
  </si>
  <si>
    <t>新聞販売店（朝日）</t>
    <rPh sb="0" eb="2">
      <t>シンブン</t>
    </rPh>
    <rPh sb="2" eb="5">
      <t>ハンバイテン</t>
    </rPh>
    <rPh sb="6" eb="8">
      <t>アサヒ</t>
    </rPh>
    <phoneticPr fontId="16"/>
  </si>
  <si>
    <t>5-3</t>
    <phoneticPr fontId="16"/>
  </si>
  <si>
    <t>新聞販売店（朝日）5-3-1</t>
    <rPh sb="0" eb="2">
      <t>シンブン</t>
    </rPh>
    <rPh sb="2" eb="5">
      <t>ハンバイテン</t>
    </rPh>
    <rPh sb="6" eb="8">
      <t>アサヒ</t>
    </rPh>
    <phoneticPr fontId="16"/>
  </si>
  <si>
    <t>6-3</t>
    <phoneticPr fontId="16"/>
  </si>
  <si>
    <t>新聞販売店（朝日）6-3-1　そごう川口店(書籍)6-3-2</t>
    <rPh sb="0" eb="2">
      <t>シンブン</t>
    </rPh>
    <rPh sb="2" eb="5">
      <t>ハンバイテン</t>
    </rPh>
    <rPh sb="6" eb="8">
      <t>アサヒ</t>
    </rPh>
    <rPh sb="18" eb="21">
      <t>カワグチテン</t>
    </rPh>
    <rPh sb="22" eb="24">
      <t>ショセキ</t>
    </rPh>
    <phoneticPr fontId="16"/>
  </si>
  <si>
    <t>7-1</t>
    <phoneticPr fontId="16"/>
  </si>
  <si>
    <t>同一日に2回の給油があり、同一車両の給油と考えられない。</t>
    <rPh sb="0" eb="2">
      <t>ドウイツ</t>
    </rPh>
    <rPh sb="2" eb="3">
      <t>ビ</t>
    </rPh>
    <rPh sb="5" eb="6">
      <t>カイ</t>
    </rPh>
    <rPh sb="7" eb="9">
      <t>キュウユ</t>
    </rPh>
    <rPh sb="13" eb="15">
      <t>ドウイツ</t>
    </rPh>
    <rPh sb="15" eb="17">
      <t>シャリョウ</t>
    </rPh>
    <rPh sb="18" eb="20">
      <t>キュウユ</t>
    </rPh>
    <rPh sb="21" eb="22">
      <t>カンガ</t>
    </rPh>
    <phoneticPr fontId="16"/>
  </si>
  <si>
    <t>7-2</t>
    <phoneticPr fontId="16"/>
  </si>
  <si>
    <t>7-4</t>
    <phoneticPr fontId="16"/>
  </si>
  <si>
    <t>8-3</t>
    <phoneticPr fontId="16"/>
  </si>
  <si>
    <t>新聞販売店（朝日新聞）8-3-1　埼玉県県民生活部県政情報センター8-3-2</t>
    <rPh sb="0" eb="2">
      <t>シンブン</t>
    </rPh>
    <rPh sb="2" eb="5">
      <t>ハンバイテン</t>
    </rPh>
    <rPh sb="6" eb="8">
      <t>アサヒ</t>
    </rPh>
    <rPh sb="8" eb="10">
      <t>シンブン</t>
    </rPh>
    <rPh sb="17" eb="20">
      <t>サイタマケン</t>
    </rPh>
    <rPh sb="20" eb="22">
      <t>ケンミン</t>
    </rPh>
    <rPh sb="22" eb="24">
      <t>セイカツ</t>
    </rPh>
    <rPh sb="24" eb="25">
      <t>ブ</t>
    </rPh>
    <rPh sb="25" eb="27">
      <t>ケンセイ</t>
    </rPh>
    <rPh sb="27" eb="29">
      <t>ジョウホウ</t>
    </rPh>
    <phoneticPr fontId="16"/>
  </si>
  <si>
    <t>9-3</t>
    <phoneticPr fontId="16"/>
  </si>
  <si>
    <t>10-4</t>
    <phoneticPr fontId="16"/>
  </si>
  <si>
    <t>11-3</t>
    <phoneticPr fontId="16"/>
  </si>
  <si>
    <t>12-3</t>
    <phoneticPr fontId="16"/>
  </si>
  <si>
    <t>資料作成費</t>
    <rPh sb="0" eb="2">
      <t>シリョウ</t>
    </rPh>
    <rPh sb="2" eb="5">
      <t>サクセイヒ</t>
    </rPh>
    <phoneticPr fontId="16"/>
  </si>
  <si>
    <t>領収書に機器型番等の記載がない。公金の支出であり会計処理上不可である。</t>
    <rPh sb="0" eb="3">
      <t>リョウシュウショ</t>
    </rPh>
    <rPh sb="4" eb="6">
      <t>キキ</t>
    </rPh>
    <rPh sb="6" eb="8">
      <t>カタバン</t>
    </rPh>
    <rPh sb="8" eb="9">
      <t>トウ</t>
    </rPh>
    <rPh sb="10" eb="12">
      <t>キサイ</t>
    </rPh>
    <phoneticPr fontId="16"/>
  </si>
  <si>
    <t>12-4</t>
    <phoneticPr fontId="16"/>
  </si>
  <si>
    <t>1-3</t>
    <phoneticPr fontId="16"/>
  </si>
  <si>
    <t>2-1</t>
    <phoneticPr fontId="16"/>
  </si>
  <si>
    <t>2-3</t>
    <phoneticPr fontId="16"/>
  </si>
  <si>
    <t>3-3</t>
    <phoneticPr fontId="16"/>
  </si>
  <si>
    <t>(株)グラフィック</t>
    <rPh sb="0" eb="3">
      <t>カブ</t>
    </rPh>
    <phoneticPr fontId="16"/>
  </si>
  <si>
    <t>3-4</t>
    <phoneticPr fontId="16"/>
  </si>
  <si>
    <t>１０、　福田　洋子（公明党）</t>
    <rPh sb="4" eb="6">
      <t>フクダ</t>
    </rPh>
    <rPh sb="7" eb="9">
      <t>ヨウコ</t>
    </rPh>
    <rPh sb="10" eb="13">
      <t>コウメイトウ</t>
    </rPh>
    <phoneticPr fontId="16"/>
  </si>
  <si>
    <t>4-1</t>
    <phoneticPr fontId="16"/>
  </si>
  <si>
    <t>領収書に品名、数量の記載なし、公金の支出であり会計処理上不可である。</t>
    <rPh sb="0" eb="3">
      <t>リョウシュウショ</t>
    </rPh>
    <rPh sb="4" eb="6">
      <t>ヒンメイ</t>
    </rPh>
    <rPh sb="7" eb="9">
      <t>スウリョウ</t>
    </rPh>
    <rPh sb="10" eb="12">
      <t>キサイ</t>
    </rPh>
    <phoneticPr fontId="16"/>
  </si>
  <si>
    <t>4-2</t>
    <phoneticPr fontId="16"/>
  </si>
  <si>
    <t>HP製作費、保守契約費、サーバ利用料は、按分が妥当である。</t>
    <rPh sb="2" eb="5">
      <t>セイサクヒ</t>
    </rPh>
    <rPh sb="6" eb="8">
      <t>ホシュ</t>
    </rPh>
    <rPh sb="8" eb="10">
      <t>ケイヤク</t>
    </rPh>
    <rPh sb="10" eb="11">
      <t>ヒ</t>
    </rPh>
    <rPh sb="15" eb="17">
      <t>リヨウ</t>
    </rPh>
    <rPh sb="17" eb="18">
      <t>リョウ</t>
    </rPh>
    <rPh sb="20" eb="22">
      <t>アンブン</t>
    </rPh>
    <rPh sb="23" eb="25">
      <t>ダトウ</t>
    </rPh>
    <phoneticPr fontId="16"/>
  </si>
  <si>
    <t>4-5</t>
    <phoneticPr fontId="16"/>
  </si>
  <si>
    <t>新聞販売店（毎日、埼玉）</t>
    <rPh sb="0" eb="2">
      <t>シンブン</t>
    </rPh>
    <rPh sb="2" eb="4">
      <t>ハンバイ</t>
    </rPh>
    <rPh sb="4" eb="5">
      <t>テン</t>
    </rPh>
    <rPh sb="6" eb="8">
      <t>マイニチ</t>
    </rPh>
    <rPh sb="9" eb="11">
      <t>サイタマ</t>
    </rPh>
    <phoneticPr fontId="16"/>
  </si>
  <si>
    <t>5-2</t>
    <phoneticPr fontId="16"/>
  </si>
  <si>
    <t>HP製作費、保守契約費、サーバ利用料は、按分が妥当である。</t>
    <rPh sb="2" eb="5">
      <t>セイサクヒ</t>
    </rPh>
    <rPh sb="6" eb="8">
      <t>ホシュ</t>
    </rPh>
    <rPh sb="8" eb="10">
      <t>ケイヤク</t>
    </rPh>
    <rPh sb="10" eb="11">
      <t>ヒ</t>
    </rPh>
    <rPh sb="15" eb="17">
      <t>リヨウ</t>
    </rPh>
    <rPh sb="17" eb="18">
      <t>リョウ</t>
    </rPh>
    <phoneticPr fontId="16"/>
  </si>
  <si>
    <t>5-5</t>
    <phoneticPr fontId="16"/>
  </si>
  <si>
    <t>5-8</t>
    <phoneticPr fontId="16"/>
  </si>
  <si>
    <t>調査研究費(青森市・弘前市)</t>
    <rPh sb="0" eb="2">
      <t>チョウサ</t>
    </rPh>
    <rPh sb="2" eb="4">
      <t>ケンキュウ</t>
    </rPh>
    <rPh sb="4" eb="5">
      <t>ヒ</t>
    </rPh>
    <rPh sb="6" eb="9">
      <t>アオモリシ</t>
    </rPh>
    <rPh sb="10" eb="13">
      <t>ヒロサキシ</t>
    </rPh>
    <phoneticPr fontId="16"/>
  </si>
  <si>
    <t>個表に添付の通り</t>
    <rPh sb="0" eb="2">
      <t>コヒョウ</t>
    </rPh>
    <rPh sb="3" eb="5">
      <t>テンプ</t>
    </rPh>
    <rPh sb="6" eb="7">
      <t>トオ</t>
    </rPh>
    <phoneticPr fontId="16"/>
  </si>
  <si>
    <t>5-9</t>
    <phoneticPr fontId="16"/>
  </si>
  <si>
    <t>調査研究費(由布院、春日市)</t>
    <rPh sb="0" eb="2">
      <t>チョウサ</t>
    </rPh>
    <rPh sb="2" eb="4">
      <t>ケンキュウ</t>
    </rPh>
    <rPh sb="4" eb="5">
      <t>ヒ</t>
    </rPh>
    <rPh sb="6" eb="9">
      <t>ユフイン</t>
    </rPh>
    <rPh sb="10" eb="13">
      <t>カスガシ</t>
    </rPh>
    <phoneticPr fontId="16"/>
  </si>
  <si>
    <t>5-10</t>
    <phoneticPr fontId="16"/>
  </si>
  <si>
    <t>富士印刷(福田洋子ニュース)</t>
    <rPh sb="0" eb="2">
      <t>フジ</t>
    </rPh>
    <rPh sb="2" eb="4">
      <t>インサツ</t>
    </rPh>
    <phoneticPr fontId="16"/>
  </si>
  <si>
    <t>領収書に数量の記載がない、公金の支出であり会計処理上不可である。</t>
    <rPh sb="0" eb="3">
      <t>リョウシュウショ</t>
    </rPh>
    <rPh sb="4" eb="6">
      <t>スウリョウ</t>
    </rPh>
    <rPh sb="7" eb="9">
      <t>キサイ</t>
    </rPh>
    <phoneticPr fontId="16"/>
  </si>
  <si>
    <t>6-2</t>
    <phoneticPr fontId="16"/>
  </si>
  <si>
    <t>6-5</t>
    <phoneticPr fontId="16"/>
  </si>
  <si>
    <t>6-6</t>
    <phoneticPr fontId="16"/>
  </si>
  <si>
    <t>調査研修費(富士市、七尾市)</t>
    <rPh sb="0" eb="2">
      <t>チョウサ</t>
    </rPh>
    <rPh sb="2" eb="4">
      <t>ケンシュウ</t>
    </rPh>
    <rPh sb="4" eb="5">
      <t>ヒ</t>
    </rPh>
    <rPh sb="6" eb="9">
      <t>フジシ</t>
    </rPh>
    <rPh sb="10" eb="12">
      <t>ナナオ</t>
    </rPh>
    <rPh sb="12" eb="13">
      <t>シ</t>
    </rPh>
    <phoneticPr fontId="16"/>
  </si>
  <si>
    <t>7-5</t>
    <phoneticPr fontId="16"/>
  </si>
  <si>
    <t>8-2</t>
    <phoneticPr fontId="16"/>
  </si>
  <si>
    <t>8-5</t>
    <phoneticPr fontId="16"/>
  </si>
  <si>
    <t>新聞は議員のみでなく一般人としても購入する。按分が妥当である。　　　　　　　　　　　　　　　　　　</t>
    <rPh sb="0" eb="2">
      <t>シンブン</t>
    </rPh>
    <rPh sb="3" eb="5">
      <t>ギイン</t>
    </rPh>
    <rPh sb="10" eb="12">
      <t>イッパン</t>
    </rPh>
    <rPh sb="12" eb="13">
      <t>ジン</t>
    </rPh>
    <rPh sb="17" eb="19">
      <t>コウニュウ</t>
    </rPh>
    <rPh sb="22" eb="24">
      <t>アンブン</t>
    </rPh>
    <rPh sb="25" eb="27">
      <t>ダトウ</t>
    </rPh>
    <phoneticPr fontId="16"/>
  </si>
  <si>
    <t>資料購入費(公明新聞)</t>
    <rPh sb="0" eb="2">
      <t>シリョウ</t>
    </rPh>
    <rPh sb="2" eb="4">
      <t>コウニュウ</t>
    </rPh>
    <rPh sb="4" eb="5">
      <t>ヒ</t>
    </rPh>
    <rPh sb="6" eb="8">
      <t>コウメイ</t>
    </rPh>
    <rPh sb="8" eb="10">
      <t>シンブン</t>
    </rPh>
    <phoneticPr fontId="16"/>
  </si>
  <si>
    <t>新聞販売店(公明新聞)</t>
    <rPh sb="0" eb="2">
      <t>シンブン</t>
    </rPh>
    <rPh sb="2" eb="5">
      <t>ハンバイテン</t>
    </rPh>
    <rPh sb="6" eb="8">
      <t>コウメイ</t>
    </rPh>
    <rPh sb="8" eb="10">
      <t>シンブン</t>
    </rPh>
    <phoneticPr fontId="16"/>
  </si>
  <si>
    <t>機関紙購入は政党活動に係る経費として認められる。全額が目的外支出となり不可</t>
    <rPh sb="0" eb="3">
      <t>キカンシ</t>
    </rPh>
    <rPh sb="3" eb="5">
      <t>コウニュウ</t>
    </rPh>
    <rPh sb="6" eb="8">
      <t>セイトウ</t>
    </rPh>
    <rPh sb="8" eb="10">
      <t>カツドウ</t>
    </rPh>
    <rPh sb="11" eb="12">
      <t>カカワ</t>
    </rPh>
    <rPh sb="13" eb="15">
      <t>ケイヒ</t>
    </rPh>
    <rPh sb="18" eb="19">
      <t>ミト</t>
    </rPh>
    <rPh sb="24" eb="26">
      <t>ゼンガク</t>
    </rPh>
    <rPh sb="27" eb="29">
      <t>モクテキ</t>
    </rPh>
    <rPh sb="29" eb="30">
      <t>ガイ</t>
    </rPh>
    <rPh sb="30" eb="31">
      <t>シ</t>
    </rPh>
    <rPh sb="31" eb="32">
      <t>デ</t>
    </rPh>
    <rPh sb="35" eb="37">
      <t>フカ</t>
    </rPh>
    <phoneticPr fontId="16"/>
  </si>
  <si>
    <t>8-6</t>
    <phoneticPr fontId="16"/>
  </si>
  <si>
    <t>富士印刷(福田洋子ニュース)</t>
    <rPh sb="0" eb="2">
      <t>フジ</t>
    </rPh>
    <rPh sb="2" eb="4">
      <t>インサツ</t>
    </rPh>
    <rPh sb="5" eb="7">
      <t>フクダ</t>
    </rPh>
    <rPh sb="7" eb="9">
      <t>ヨウコ</t>
    </rPh>
    <phoneticPr fontId="16"/>
  </si>
  <si>
    <t>8-7</t>
    <phoneticPr fontId="16"/>
  </si>
  <si>
    <t>調査研究費(都城市、日置市、鹿児島市)</t>
    <rPh sb="0" eb="2">
      <t>チョウサ</t>
    </rPh>
    <rPh sb="2" eb="4">
      <t>ケンキュウ</t>
    </rPh>
    <rPh sb="4" eb="5">
      <t>ヒ</t>
    </rPh>
    <rPh sb="6" eb="7">
      <t>ミヤコ</t>
    </rPh>
    <rPh sb="7" eb="8">
      <t>シロ</t>
    </rPh>
    <rPh sb="8" eb="9">
      <t>シ</t>
    </rPh>
    <rPh sb="10" eb="12">
      <t>ヒオキ</t>
    </rPh>
    <rPh sb="12" eb="13">
      <t>シ</t>
    </rPh>
    <rPh sb="14" eb="17">
      <t>カゴシマ</t>
    </rPh>
    <rPh sb="17" eb="18">
      <t>シ</t>
    </rPh>
    <phoneticPr fontId="16"/>
  </si>
  <si>
    <t>9-5</t>
    <phoneticPr fontId="16"/>
  </si>
  <si>
    <t>新聞販売（毎日、埼玉の各新聞）</t>
    <rPh sb="0" eb="2">
      <t>シンブン</t>
    </rPh>
    <rPh sb="2" eb="4">
      <t>ハンバイ</t>
    </rPh>
    <rPh sb="5" eb="7">
      <t>マイニチ</t>
    </rPh>
    <rPh sb="8" eb="10">
      <t>サイタマ</t>
    </rPh>
    <rPh sb="11" eb="14">
      <t>カクシンブン</t>
    </rPh>
    <phoneticPr fontId="16"/>
  </si>
  <si>
    <t>資料購入(公明新聞)</t>
    <rPh sb="0" eb="2">
      <t>シリョウ</t>
    </rPh>
    <rPh sb="2" eb="4">
      <t>コウニュウ</t>
    </rPh>
    <rPh sb="5" eb="7">
      <t>コウメイ</t>
    </rPh>
    <rPh sb="7" eb="9">
      <t>シンブン</t>
    </rPh>
    <phoneticPr fontId="16"/>
  </si>
  <si>
    <t>9-2</t>
    <phoneticPr fontId="16"/>
  </si>
  <si>
    <t>10-2</t>
    <phoneticPr fontId="16"/>
  </si>
  <si>
    <t>10-5</t>
    <phoneticPr fontId="16"/>
  </si>
  <si>
    <t>新聞販売店（毎日、埼玉の各新聞）</t>
    <rPh sb="0" eb="2">
      <t>シンブン</t>
    </rPh>
    <rPh sb="2" eb="4">
      <t>ハンバイ</t>
    </rPh>
    <rPh sb="4" eb="5">
      <t>テン</t>
    </rPh>
    <rPh sb="6" eb="8">
      <t>マイニチ</t>
    </rPh>
    <rPh sb="9" eb="11">
      <t>サイタマ</t>
    </rPh>
    <rPh sb="12" eb="15">
      <t>カクシンブン</t>
    </rPh>
    <phoneticPr fontId="16"/>
  </si>
  <si>
    <t>10-7</t>
    <phoneticPr fontId="16"/>
  </si>
  <si>
    <t>調査研究費(飯塚市、下関市)</t>
    <rPh sb="0" eb="2">
      <t>チョウサ</t>
    </rPh>
    <rPh sb="2" eb="4">
      <t>ケンキュウ</t>
    </rPh>
    <rPh sb="4" eb="5">
      <t>ヒ</t>
    </rPh>
    <rPh sb="6" eb="9">
      <t>イイヅカシ</t>
    </rPh>
    <rPh sb="10" eb="12">
      <t>シモノセキ</t>
    </rPh>
    <rPh sb="12" eb="13">
      <t>シ</t>
    </rPh>
    <phoneticPr fontId="16"/>
  </si>
  <si>
    <t>11-4</t>
    <phoneticPr fontId="16"/>
  </si>
  <si>
    <t>11-5</t>
    <phoneticPr fontId="16"/>
  </si>
  <si>
    <t>調査研究費(岡崎市、掛川市)</t>
    <rPh sb="0" eb="2">
      <t>チョウサ</t>
    </rPh>
    <rPh sb="2" eb="4">
      <t>ケンキュウ</t>
    </rPh>
    <rPh sb="4" eb="5">
      <t>ヒ</t>
    </rPh>
    <rPh sb="6" eb="9">
      <t>オカザキシ</t>
    </rPh>
    <rPh sb="10" eb="13">
      <t>カケガワシ</t>
    </rPh>
    <phoneticPr fontId="16"/>
  </si>
  <si>
    <t>資料購入費(公明新聞、月刊公明)</t>
    <rPh sb="0" eb="2">
      <t>シリョウ</t>
    </rPh>
    <rPh sb="2" eb="4">
      <t>コウニュウ</t>
    </rPh>
    <rPh sb="4" eb="5">
      <t>ヒ</t>
    </rPh>
    <rPh sb="6" eb="8">
      <t>コウメイ</t>
    </rPh>
    <rPh sb="8" eb="10">
      <t>シンブン</t>
    </rPh>
    <rPh sb="11" eb="13">
      <t>ゲッカン</t>
    </rPh>
    <rPh sb="13" eb="15">
      <t>コウメイ</t>
    </rPh>
    <phoneticPr fontId="16"/>
  </si>
  <si>
    <t>12-6</t>
    <phoneticPr fontId="16"/>
  </si>
  <si>
    <t>富士印刷</t>
    <rPh sb="0" eb="2">
      <t>フジ</t>
    </rPh>
    <rPh sb="2" eb="4">
      <t>インサツ</t>
    </rPh>
    <phoneticPr fontId="16"/>
  </si>
  <si>
    <t>ゴミカレンダーについては市が広報するもので、特定の地域に議員が政務調査費で配布するものではない。また、この印刷物は、議員名が印刷されており　議員の宣伝を兼ねたごみ分別カレンダーとして長期に掲示する可能性が高く不可である。</t>
    <rPh sb="12" eb="13">
      <t>シ</t>
    </rPh>
    <rPh sb="14" eb="16">
      <t>コウホウ</t>
    </rPh>
    <rPh sb="22" eb="24">
      <t>トクテイ</t>
    </rPh>
    <rPh sb="25" eb="27">
      <t>チイキ</t>
    </rPh>
    <rPh sb="28" eb="30">
      <t>ギイン</t>
    </rPh>
    <rPh sb="31" eb="33">
      <t>セイム</t>
    </rPh>
    <rPh sb="33" eb="36">
      <t>チョウサヒ</t>
    </rPh>
    <rPh sb="37" eb="39">
      <t>ハイフ</t>
    </rPh>
    <phoneticPr fontId="16"/>
  </si>
  <si>
    <t>12-7</t>
    <phoneticPr fontId="16"/>
  </si>
  <si>
    <t>12-8</t>
    <phoneticPr fontId="16"/>
  </si>
  <si>
    <t>調査研究費(下田市、岐阜市)</t>
    <rPh sb="0" eb="2">
      <t>チョウサ</t>
    </rPh>
    <rPh sb="2" eb="4">
      <t>ケンキュウ</t>
    </rPh>
    <rPh sb="4" eb="5">
      <t>ヒ</t>
    </rPh>
    <rPh sb="6" eb="9">
      <t>シモダシ</t>
    </rPh>
    <rPh sb="10" eb="13">
      <t>ギフシ</t>
    </rPh>
    <phoneticPr fontId="16"/>
  </si>
  <si>
    <t>1-4</t>
    <phoneticPr fontId="16"/>
  </si>
  <si>
    <t>1-5</t>
    <phoneticPr fontId="16"/>
  </si>
  <si>
    <t>1-8</t>
    <phoneticPr fontId="16"/>
  </si>
  <si>
    <t>利用収書に数量の記載なし、公金の支出であり会計処理上不可である。</t>
    <rPh sb="0" eb="2">
      <t>リヨウ</t>
    </rPh>
    <rPh sb="2" eb="4">
      <t>シュウショ</t>
    </rPh>
    <rPh sb="5" eb="7">
      <t>スウリョウ</t>
    </rPh>
    <rPh sb="8" eb="10">
      <t>キサイ</t>
    </rPh>
    <phoneticPr fontId="16"/>
  </si>
  <si>
    <t>1-9</t>
    <phoneticPr fontId="16"/>
  </si>
  <si>
    <t>調査研究費(高松市、高知市)</t>
    <rPh sb="0" eb="2">
      <t>チョウサ</t>
    </rPh>
    <rPh sb="2" eb="4">
      <t>ケンキュウ</t>
    </rPh>
    <rPh sb="4" eb="5">
      <t>ヒ</t>
    </rPh>
    <rPh sb="6" eb="9">
      <t>タカマツシ</t>
    </rPh>
    <rPh sb="10" eb="13">
      <t>コウチシ</t>
    </rPh>
    <phoneticPr fontId="16"/>
  </si>
  <si>
    <t>調査研究(長野市)</t>
    <rPh sb="0" eb="2">
      <t>チョウサ</t>
    </rPh>
    <rPh sb="2" eb="4">
      <t>ケンキュウ</t>
    </rPh>
    <rPh sb="5" eb="8">
      <t>ナガノシ</t>
    </rPh>
    <phoneticPr fontId="16"/>
  </si>
  <si>
    <t>2-4</t>
    <phoneticPr fontId="16"/>
  </si>
  <si>
    <t>2-5</t>
    <phoneticPr fontId="16"/>
  </si>
  <si>
    <t>3-5</t>
    <phoneticPr fontId="16"/>
  </si>
  <si>
    <t>3-6</t>
    <phoneticPr fontId="16"/>
  </si>
  <si>
    <t>25/4/29</t>
    <phoneticPr fontId="5" type="noConversion"/>
  </si>
  <si>
    <t>4-4</t>
    <phoneticPr fontId="5" type="noConversion"/>
  </si>
  <si>
    <t>25/5/1</t>
    <phoneticPr fontId="5" type="noConversion"/>
  </si>
  <si>
    <t>5-1</t>
    <phoneticPr fontId="5" type="noConversion"/>
  </si>
  <si>
    <t>ＪＴＢなど　（青森市　弘前市、視察）</t>
    <rPh sb="7" eb="9">
      <t>ｱｵﾓﾘ</t>
    </rPh>
    <rPh sb="9" eb="10">
      <t>ｼ</t>
    </rPh>
    <rPh sb="11" eb="14">
      <t>ﾋﾛｻｷｼ</t>
    </rPh>
    <rPh sb="15" eb="17">
      <t>ｼｻﾂ</t>
    </rPh>
    <phoneticPr fontId="5" type="noConversion"/>
  </si>
  <si>
    <t>25/5/21</t>
    <phoneticPr fontId="5" type="noConversion"/>
  </si>
  <si>
    <t>5-4</t>
    <phoneticPr fontId="5" type="noConversion"/>
  </si>
  <si>
    <t>ＪＴＢなど　（由布市　春日市、視察）</t>
    <rPh sb="7" eb="9">
      <t>ﾕﾌ</t>
    </rPh>
    <rPh sb="9" eb="10">
      <t>ｼ</t>
    </rPh>
    <rPh sb="11" eb="13">
      <t>ｶｽｶﾞ</t>
    </rPh>
    <rPh sb="13" eb="14">
      <t>ｼ</t>
    </rPh>
    <rPh sb="15" eb="17">
      <t>ｼｻﾂ</t>
    </rPh>
    <phoneticPr fontId="5" type="noConversion"/>
  </si>
  <si>
    <t>25/5/27</t>
    <phoneticPr fontId="5" type="noConversion"/>
  </si>
  <si>
    <t>5-7</t>
    <phoneticPr fontId="5" type="noConversion"/>
  </si>
  <si>
    <t>5-7</t>
    <phoneticPr fontId="5" type="noConversion"/>
  </si>
  <si>
    <t>広報費</t>
    <rPh sb="0" eb="2">
      <t>ｺｳﾎｳ</t>
    </rPh>
    <rPh sb="2" eb="3">
      <t>ﾋ</t>
    </rPh>
    <phoneticPr fontId="5" type="noConversion"/>
  </si>
  <si>
    <t>ＪＣＮ関東</t>
    <rPh sb="3" eb="5">
      <t>カントウ</t>
    </rPh>
    <phoneticPr fontId="2"/>
  </si>
  <si>
    <t>固定電話基本料・通話料・添付明細から支出金額の確認できないため支出不可</t>
    <rPh sb="0" eb="2">
      <t>コテイ</t>
    </rPh>
    <rPh sb="2" eb="4">
      <t>デンワ</t>
    </rPh>
    <rPh sb="4" eb="7">
      <t>キホンリョウ</t>
    </rPh>
    <rPh sb="8" eb="11">
      <t>ツウワリョウ</t>
    </rPh>
    <rPh sb="12" eb="14">
      <t>テンプ</t>
    </rPh>
    <rPh sb="14" eb="16">
      <t>メイサイ</t>
    </rPh>
    <rPh sb="18" eb="20">
      <t>シシュツ</t>
    </rPh>
    <rPh sb="20" eb="22">
      <t>キンガク</t>
    </rPh>
    <rPh sb="23" eb="25">
      <t>カクニン</t>
    </rPh>
    <rPh sb="31" eb="33">
      <t>シシュツ</t>
    </rPh>
    <rPh sb="33" eb="35">
      <t>フカ</t>
    </rPh>
    <phoneticPr fontId="2"/>
  </si>
  <si>
    <t>25/5/29</t>
    <phoneticPr fontId="5" type="noConversion"/>
  </si>
  <si>
    <t>5-8</t>
    <phoneticPr fontId="5" type="noConversion"/>
  </si>
  <si>
    <t>25/6/29</t>
    <phoneticPr fontId="5" type="noConversion"/>
  </si>
  <si>
    <t>6-5</t>
    <phoneticPr fontId="5" type="noConversion"/>
  </si>
  <si>
    <t>25/6/30</t>
    <phoneticPr fontId="5" type="noConversion"/>
  </si>
  <si>
    <t>6-6</t>
    <phoneticPr fontId="5" type="noConversion"/>
  </si>
  <si>
    <t>6-6</t>
    <phoneticPr fontId="5" type="noConversion"/>
  </si>
  <si>
    <t>25/7/29</t>
    <phoneticPr fontId="5" type="noConversion"/>
  </si>
  <si>
    <t>25/7/29</t>
    <phoneticPr fontId="5" type="noConversion"/>
  </si>
  <si>
    <t>7-5</t>
    <phoneticPr fontId="5" type="noConversion"/>
  </si>
  <si>
    <t>7-5</t>
    <phoneticPr fontId="5" type="noConversion"/>
  </si>
  <si>
    <t>25/8/5</t>
    <phoneticPr fontId="5" type="noConversion"/>
  </si>
  <si>
    <t>25/8/5</t>
    <phoneticPr fontId="5" type="noConversion"/>
  </si>
  <si>
    <t>8-1</t>
    <phoneticPr fontId="5" type="noConversion"/>
  </si>
  <si>
    <t>ＪＴＢなど（都城市、日置市、鹿児島市　視察）</t>
    <rPh sb="6" eb="9">
      <t>ﾐﾔｺﾉｼﾞｮｳｼ</t>
    </rPh>
    <rPh sb="10" eb="12">
      <t>ﾋｵｷ</t>
    </rPh>
    <rPh sb="12" eb="13">
      <t>ｼ</t>
    </rPh>
    <rPh sb="14" eb="18">
      <t>ｶｺﾞｼﾏｼ</t>
    </rPh>
    <rPh sb="19" eb="21">
      <t>ｼｻﾂ</t>
    </rPh>
    <phoneticPr fontId="5" type="noConversion"/>
  </si>
  <si>
    <t>25/8/26</t>
    <phoneticPr fontId="5" type="noConversion"/>
  </si>
  <si>
    <t>8-8</t>
    <phoneticPr fontId="2"/>
  </si>
  <si>
    <t>市政報告のための個人ニュース印刷、領収書但書名なし・公金の支出であり会計処理上不可である。印刷物裏面添付なく記載内容を確認できないため不可</t>
    <rPh sb="0" eb="2">
      <t>シセイ</t>
    </rPh>
    <rPh sb="2" eb="4">
      <t>ホウコク</t>
    </rPh>
    <rPh sb="8" eb="10">
      <t>コジン</t>
    </rPh>
    <rPh sb="14" eb="16">
      <t>インサツ</t>
    </rPh>
    <rPh sb="20" eb="22">
      <t>タダシガキ</t>
    </rPh>
    <rPh sb="45" eb="48">
      <t>インサツブツ</t>
    </rPh>
    <rPh sb="48" eb="50">
      <t>リメン</t>
    </rPh>
    <rPh sb="50" eb="52">
      <t>テンプ</t>
    </rPh>
    <rPh sb="54" eb="56">
      <t>キサイ</t>
    </rPh>
    <rPh sb="56" eb="58">
      <t>ナイヨウ</t>
    </rPh>
    <rPh sb="59" eb="61">
      <t>カクニン</t>
    </rPh>
    <rPh sb="67" eb="69">
      <t>フカ</t>
    </rPh>
    <phoneticPr fontId="2"/>
  </si>
  <si>
    <t>25/8/30</t>
    <phoneticPr fontId="5" type="noConversion"/>
  </si>
  <si>
    <t>8/11</t>
    <phoneticPr fontId="5" type="noConversion"/>
  </si>
  <si>
    <t>25/9/20</t>
    <phoneticPr fontId="5" type="noConversion"/>
  </si>
  <si>
    <t>9-1</t>
    <phoneticPr fontId="5" type="noConversion"/>
  </si>
  <si>
    <t>25/9/30</t>
    <phoneticPr fontId="5" type="noConversion"/>
  </si>
  <si>
    <t>9-8</t>
    <phoneticPr fontId="5" type="noConversion"/>
  </si>
  <si>
    <t>25/10/30</t>
    <phoneticPr fontId="5" type="noConversion"/>
  </si>
  <si>
    <t>10-7</t>
    <phoneticPr fontId="5" type="noConversion"/>
  </si>
  <si>
    <t>25/11/30</t>
    <phoneticPr fontId="5" type="noConversion"/>
  </si>
  <si>
    <t>11-9</t>
    <phoneticPr fontId="5" type="noConversion"/>
  </si>
  <si>
    <t>25/12/13</t>
    <phoneticPr fontId="5" type="noConversion"/>
  </si>
  <si>
    <t>12-1</t>
    <phoneticPr fontId="5" type="noConversion"/>
  </si>
  <si>
    <t>ゼンリン</t>
    <phoneticPr fontId="5" type="noConversion"/>
  </si>
  <si>
    <t>25/12/18</t>
    <phoneticPr fontId="5" type="noConversion"/>
  </si>
  <si>
    <t>12-2</t>
    <phoneticPr fontId="2"/>
  </si>
  <si>
    <t>資料購入費</t>
    <rPh sb="0" eb="2">
      <t>シリョウ</t>
    </rPh>
    <rPh sb="2" eb="5">
      <t>コウニュウヒ</t>
    </rPh>
    <phoneticPr fontId="2"/>
  </si>
  <si>
    <t>文教堂書店</t>
    <rPh sb="0" eb="3">
      <t>ブンキョウドウ</t>
    </rPh>
    <rPh sb="3" eb="5">
      <t>ショテン</t>
    </rPh>
    <phoneticPr fontId="2"/>
  </si>
  <si>
    <t>領収書但書なし購入本の明細不明</t>
    <rPh sb="0" eb="3">
      <t>リョウシュウショ</t>
    </rPh>
    <rPh sb="3" eb="5">
      <t>タダシガキ</t>
    </rPh>
    <rPh sb="7" eb="9">
      <t>コウニュウ</t>
    </rPh>
    <rPh sb="9" eb="10">
      <t>ホン</t>
    </rPh>
    <rPh sb="11" eb="13">
      <t>メイサイ</t>
    </rPh>
    <rPh sb="13" eb="15">
      <t>フメイ</t>
    </rPh>
    <phoneticPr fontId="2"/>
  </si>
  <si>
    <t>25/12/25</t>
    <phoneticPr fontId="5" type="noConversion"/>
  </si>
  <si>
    <t>12-5</t>
    <phoneticPr fontId="5" type="noConversion"/>
  </si>
  <si>
    <t>機関紙購入は政党活動に係る経費と認められる。全額が目的外支出に当たり不可。</t>
    <phoneticPr fontId="5" type="noConversion"/>
  </si>
  <si>
    <t>25/12/25</t>
    <phoneticPr fontId="5" type="noConversion"/>
  </si>
  <si>
    <t>12-7</t>
    <phoneticPr fontId="5" type="noConversion"/>
  </si>
  <si>
    <t>12-8</t>
    <phoneticPr fontId="5" type="noConversion"/>
  </si>
  <si>
    <t>26/1/9</t>
    <phoneticPr fontId="5" type="noConversion"/>
  </si>
  <si>
    <t>26/1/18</t>
    <phoneticPr fontId="5" type="noConversion"/>
  </si>
  <si>
    <t>1-4</t>
    <phoneticPr fontId="5" type="noConversion"/>
  </si>
  <si>
    <t>1-13</t>
    <phoneticPr fontId="5" type="noConversion"/>
  </si>
  <si>
    <t>26/2/18</t>
    <phoneticPr fontId="5" type="noConversion"/>
  </si>
  <si>
    <t>2-3</t>
    <phoneticPr fontId="2"/>
  </si>
  <si>
    <t>調査研究費</t>
    <rPh sb="0" eb="2">
      <t>チョウサ</t>
    </rPh>
    <rPh sb="2" eb="5">
      <t>ケンキュウヒ</t>
    </rPh>
    <phoneticPr fontId="2"/>
  </si>
  <si>
    <t>ＪＲ（長野市）</t>
    <rPh sb="3" eb="6">
      <t>ナガノシ</t>
    </rPh>
    <phoneticPr fontId="2"/>
  </si>
  <si>
    <t>26/2/27</t>
    <phoneticPr fontId="5" type="noConversion"/>
  </si>
  <si>
    <t>2-8</t>
    <phoneticPr fontId="5" type="noConversion"/>
  </si>
  <si>
    <t>26/3/17</t>
    <phoneticPr fontId="2"/>
  </si>
  <si>
    <t>3-3</t>
    <phoneticPr fontId="2"/>
  </si>
  <si>
    <t>26/3/27</t>
    <phoneticPr fontId="2"/>
  </si>
  <si>
    <t>3-11</t>
    <phoneticPr fontId="2"/>
  </si>
  <si>
    <t>領収書但書詳細不明・配布枚数・配布実態不明のため不可・公金の支出であり会計処理上不可である。</t>
    <rPh sb="0" eb="3">
      <t>リョウシュウショ</t>
    </rPh>
    <rPh sb="3" eb="5">
      <t>タダシガキ</t>
    </rPh>
    <rPh sb="5" eb="7">
      <t>ショウサイ</t>
    </rPh>
    <rPh sb="7" eb="9">
      <t>フメイ</t>
    </rPh>
    <rPh sb="10" eb="12">
      <t>ハイフ</t>
    </rPh>
    <rPh sb="12" eb="14">
      <t>マイスウ</t>
    </rPh>
    <rPh sb="15" eb="17">
      <t>ハイフ</t>
    </rPh>
    <rPh sb="17" eb="19">
      <t>ジッタイ</t>
    </rPh>
    <rPh sb="19" eb="21">
      <t>フメイ</t>
    </rPh>
    <rPh sb="24" eb="26">
      <t>フカ</t>
    </rPh>
    <phoneticPr fontId="2"/>
  </si>
  <si>
    <t>26/3/30</t>
    <phoneticPr fontId="5" type="noConversion"/>
  </si>
  <si>
    <t>3-12</t>
    <phoneticPr fontId="5" type="noConversion"/>
  </si>
  <si>
    <t>25/4/4</t>
    <phoneticPr fontId="5" type="noConversion"/>
  </si>
  <si>
    <t>4-1</t>
    <phoneticPr fontId="5" type="noConversion"/>
  </si>
  <si>
    <t>25/5/10</t>
    <phoneticPr fontId="5" type="noConversion"/>
  </si>
  <si>
    <t>5-2</t>
    <phoneticPr fontId="5" type="noConversion"/>
  </si>
  <si>
    <t>25/6/3</t>
    <phoneticPr fontId="5" type="noConversion"/>
  </si>
  <si>
    <t>6-1</t>
    <phoneticPr fontId="5" type="noConversion"/>
  </si>
  <si>
    <t>25/7/8</t>
    <phoneticPr fontId="5" type="noConversion"/>
  </si>
  <si>
    <t>7-1</t>
    <phoneticPr fontId="5" type="noConversion"/>
  </si>
  <si>
    <t>25/8/3</t>
    <phoneticPr fontId="5" type="noConversion"/>
  </si>
  <si>
    <t>8-1</t>
    <phoneticPr fontId="5" type="noConversion"/>
  </si>
  <si>
    <t>25/9/5</t>
    <phoneticPr fontId="5" type="noConversion"/>
  </si>
  <si>
    <t>9-1</t>
    <phoneticPr fontId="5" type="noConversion"/>
  </si>
  <si>
    <t>25/10/3</t>
    <phoneticPr fontId="5" type="noConversion"/>
  </si>
  <si>
    <t>10-1</t>
    <phoneticPr fontId="5" type="noConversion"/>
  </si>
  <si>
    <t>25/11/8</t>
    <phoneticPr fontId="5" type="noConversion"/>
  </si>
  <si>
    <t>11-3</t>
    <phoneticPr fontId="5" type="noConversion"/>
  </si>
  <si>
    <t>25/11/20</t>
    <phoneticPr fontId="2"/>
  </si>
  <si>
    <t>11-1</t>
    <phoneticPr fontId="2"/>
  </si>
  <si>
    <t>25/12/7</t>
    <phoneticPr fontId="5" type="noConversion"/>
  </si>
  <si>
    <t>12-1</t>
    <phoneticPr fontId="5" type="noConversion"/>
  </si>
  <si>
    <t>26/1/10</t>
    <phoneticPr fontId="5" type="noConversion"/>
  </si>
  <si>
    <t>1-1</t>
    <phoneticPr fontId="5" type="noConversion"/>
  </si>
  <si>
    <t>26/2/10</t>
    <phoneticPr fontId="5" type="noConversion"/>
  </si>
  <si>
    <t>2-3</t>
    <phoneticPr fontId="5" type="noConversion"/>
  </si>
  <si>
    <t>26/3/2</t>
    <phoneticPr fontId="5" type="noConversion"/>
  </si>
  <si>
    <t>3-1</t>
    <phoneticPr fontId="5" type="noConversion"/>
  </si>
  <si>
    <t>返還請求金額</t>
    <phoneticPr fontId="5" type="noConversion"/>
  </si>
  <si>
    <t>25/4/10</t>
    <phoneticPr fontId="5" type="noConversion"/>
  </si>
  <si>
    <t>25/4/10</t>
    <phoneticPr fontId="5" type="noConversion"/>
  </si>
  <si>
    <t>4-3</t>
    <phoneticPr fontId="5" type="noConversion"/>
  </si>
  <si>
    <t>4-3</t>
    <phoneticPr fontId="5" type="noConversion"/>
  </si>
  <si>
    <t>25/5/30</t>
    <phoneticPr fontId="5" type="noConversion"/>
  </si>
  <si>
    <t>5-3</t>
    <phoneticPr fontId="5" type="noConversion"/>
  </si>
  <si>
    <t>5-3</t>
    <phoneticPr fontId="5" type="noConversion"/>
  </si>
  <si>
    <t>25/6/25</t>
    <phoneticPr fontId="5" type="noConversion"/>
  </si>
  <si>
    <t>6-3</t>
    <phoneticPr fontId="5" type="noConversion"/>
  </si>
  <si>
    <t>25/7/30</t>
    <phoneticPr fontId="5" type="noConversion"/>
  </si>
  <si>
    <t>7-4</t>
    <phoneticPr fontId="5" type="noConversion"/>
  </si>
  <si>
    <r>
      <t>2</t>
    </r>
    <r>
      <rPr>
        <sz val="11"/>
        <color theme="1"/>
        <rFont val="ＭＳ Ｐゴシック"/>
        <family val="2"/>
        <scheme val="minor"/>
      </rPr>
      <t>5/7/10</t>
    </r>
    <phoneticPr fontId="5" type="noConversion"/>
  </si>
  <si>
    <r>
      <t>2</t>
    </r>
    <r>
      <rPr>
        <sz val="11"/>
        <color theme="1"/>
        <rFont val="ＭＳ Ｐゴシック"/>
        <family val="2"/>
        <scheme val="minor"/>
      </rPr>
      <t>5/7/10</t>
    </r>
    <phoneticPr fontId="5" type="noConversion"/>
  </si>
  <si>
    <t>25/7/31</t>
    <phoneticPr fontId="2"/>
  </si>
  <si>
    <t>8-4</t>
    <phoneticPr fontId="2"/>
  </si>
  <si>
    <t>9-3</t>
    <phoneticPr fontId="5" type="noConversion"/>
  </si>
  <si>
    <t>25/10/25</t>
    <phoneticPr fontId="5" type="noConversion"/>
  </si>
  <si>
    <t>10-3</t>
    <phoneticPr fontId="5" type="noConversion"/>
  </si>
  <si>
    <t>10-3</t>
    <phoneticPr fontId="5" type="noConversion"/>
  </si>
  <si>
    <t>25/11/10</t>
    <phoneticPr fontId="5" type="noConversion"/>
  </si>
  <si>
    <t>25/11/10</t>
    <phoneticPr fontId="5" type="noConversion"/>
  </si>
  <si>
    <t>11-2</t>
    <phoneticPr fontId="5" type="noConversion"/>
  </si>
  <si>
    <t>12-1</t>
    <phoneticPr fontId="2"/>
  </si>
  <si>
    <t>公聴費</t>
    <rPh sb="0" eb="2">
      <t>コウチョウ</t>
    </rPh>
    <rPh sb="2" eb="3">
      <t>ヒ</t>
    </rPh>
    <phoneticPr fontId="2"/>
  </si>
  <si>
    <t>（有）宇田川サービスティション</t>
    <rPh sb="1" eb="2">
      <t>ユウ</t>
    </rPh>
    <rPh sb="3" eb="6">
      <t>ウダガワ</t>
    </rPh>
    <phoneticPr fontId="2"/>
  </si>
  <si>
    <t>12/13・21・27分、領収書に宛名氏名なし・公金の支出であり会計処理上不可である。</t>
    <rPh sb="11" eb="12">
      <t>ブン</t>
    </rPh>
    <phoneticPr fontId="2"/>
  </si>
  <si>
    <t>25/12/24</t>
    <phoneticPr fontId="5" type="noConversion"/>
  </si>
  <si>
    <t>12-2</t>
    <phoneticPr fontId="2"/>
  </si>
  <si>
    <t>？</t>
    <phoneticPr fontId="2"/>
  </si>
  <si>
    <t>領収書但書印刷枚数不明・公金の支出であり会計処理上不可である。</t>
    <rPh sb="3" eb="5">
      <t>タダシガキ</t>
    </rPh>
    <rPh sb="5" eb="7">
      <t>インサツ</t>
    </rPh>
    <rPh sb="7" eb="9">
      <t>マイスウ</t>
    </rPh>
    <rPh sb="9" eb="11">
      <t>フメイ</t>
    </rPh>
    <phoneticPr fontId="2"/>
  </si>
  <si>
    <t>12-3</t>
    <phoneticPr fontId="5" type="noConversion"/>
  </si>
  <si>
    <t>26/1/25</t>
    <phoneticPr fontId="5" type="noConversion"/>
  </si>
  <si>
    <t>1-5</t>
    <phoneticPr fontId="5" type="noConversion"/>
  </si>
  <si>
    <t>1-5</t>
    <phoneticPr fontId="5" type="noConversion"/>
  </si>
  <si>
    <t>26/2/25</t>
    <phoneticPr fontId="5" type="noConversion"/>
  </si>
  <si>
    <t>2-3</t>
    <phoneticPr fontId="5" type="noConversion"/>
  </si>
  <si>
    <t>26/3/10</t>
    <phoneticPr fontId="5" type="noConversion"/>
  </si>
  <si>
    <t>3-3</t>
    <phoneticPr fontId="5" type="noConversion"/>
  </si>
  <si>
    <t>3-3</t>
    <phoneticPr fontId="5" type="noConversion"/>
  </si>
  <si>
    <r>
      <t>14　木岡　崇　</t>
    </r>
    <r>
      <rPr>
        <b/>
        <sz val="9"/>
        <color theme="1"/>
        <rFont val="ＭＳ Ｐゴシック"/>
        <family val="3"/>
        <charset val="128"/>
        <scheme val="minor"/>
      </rPr>
      <t>（無所属）</t>
    </r>
    <rPh sb="9" eb="12">
      <t>ムショゾク</t>
    </rPh>
    <phoneticPr fontId="2"/>
  </si>
  <si>
    <t>25/7/31</t>
    <phoneticPr fontId="2"/>
  </si>
  <si>
    <t>7-2</t>
    <phoneticPr fontId="2"/>
  </si>
  <si>
    <t>25/8/31</t>
    <phoneticPr fontId="2"/>
  </si>
  <si>
    <t>8-2</t>
    <phoneticPr fontId="2"/>
  </si>
  <si>
    <t>25/9/30</t>
    <phoneticPr fontId="2"/>
  </si>
  <si>
    <t>9-2</t>
    <phoneticPr fontId="2"/>
  </si>
  <si>
    <t>25/10/31</t>
    <phoneticPr fontId="2"/>
  </si>
  <si>
    <t>10-2</t>
    <phoneticPr fontId="2"/>
  </si>
  <si>
    <t>25/11/30</t>
    <phoneticPr fontId="2"/>
  </si>
  <si>
    <t>25/12/2</t>
    <phoneticPr fontId="2"/>
  </si>
  <si>
    <t>12-1</t>
    <phoneticPr fontId="2"/>
  </si>
  <si>
    <t>25/12/31</t>
    <phoneticPr fontId="2"/>
  </si>
  <si>
    <t>12-3</t>
    <phoneticPr fontId="2"/>
  </si>
  <si>
    <t>26/1/17</t>
    <phoneticPr fontId="2"/>
  </si>
  <si>
    <t>1-1</t>
    <phoneticPr fontId="2"/>
  </si>
  <si>
    <t>26/1/26</t>
    <phoneticPr fontId="2"/>
  </si>
  <si>
    <t>1-2</t>
    <phoneticPr fontId="2"/>
  </si>
  <si>
    <t>個表1－2　のとおり</t>
    <rPh sb="0" eb="2">
      <t>コヒョウ</t>
    </rPh>
    <phoneticPr fontId="2"/>
  </si>
  <si>
    <t>26/1/31</t>
    <phoneticPr fontId="2"/>
  </si>
  <si>
    <t>26/2/5</t>
    <phoneticPr fontId="2"/>
  </si>
  <si>
    <t>2-1</t>
    <phoneticPr fontId="2"/>
  </si>
  <si>
    <t>26/2/28</t>
    <phoneticPr fontId="2"/>
  </si>
  <si>
    <t>2-2</t>
    <phoneticPr fontId="2"/>
  </si>
  <si>
    <t>26/3/3</t>
    <phoneticPr fontId="2"/>
  </si>
  <si>
    <t>3-1</t>
    <phoneticPr fontId="2"/>
  </si>
  <si>
    <t>26/3/31</t>
    <phoneticPr fontId="2"/>
  </si>
  <si>
    <t>3-6</t>
    <phoneticPr fontId="2"/>
  </si>
  <si>
    <t>26/3/1</t>
    <phoneticPr fontId="5" type="noConversion"/>
  </si>
  <si>
    <t>3-05</t>
    <phoneticPr fontId="5" type="noConversion"/>
  </si>
  <si>
    <t>26/3/1</t>
    <phoneticPr fontId="5" type="noConversion"/>
  </si>
  <si>
    <t>3-06</t>
    <phoneticPr fontId="5" type="noConversion"/>
  </si>
  <si>
    <t>26/2/1</t>
    <phoneticPr fontId="5" type="noConversion"/>
  </si>
  <si>
    <t>26/2/1</t>
    <phoneticPr fontId="5" type="noConversion"/>
  </si>
  <si>
    <t>2-05</t>
    <phoneticPr fontId="5" type="noConversion"/>
  </si>
  <si>
    <t>2-06</t>
    <phoneticPr fontId="5" type="noConversion"/>
  </si>
  <si>
    <t>26/1/1</t>
    <phoneticPr fontId="5" type="noConversion"/>
  </si>
  <si>
    <t>1-05</t>
    <phoneticPr fontId="5" type="noConversion"/>
  </si>
  <si>
    <t>26/1/1</t>
    <phoneticPr fontId="5" type="noConversion"/>
  </si>
  <si>
    <t>1-06</t>
    <phoneticPr fontId="5" type="noConversion"/>
  </si>
  <si>
    <t>手引き：Ⅲ　会計処理方針　1　証拠書類徴収の原則　政務活動費の会計処理については、領収書等の証拠書類を徴収し支出することを原則とする。及び勤務の実態を示す勤務表などが無いので不可</t>
    <phoneticPr fontId="5" type="noConversion"/>
  </si>
  <si>
    <t>手引き：Ⅲ　会計処理方針　1　証拠書類徴収の原則　政務活動費の会計処理については、領収書等の証拠書類を徴収し支出することを原則とする。及び勤務の実態を示す勤務表などが無いので不可</t>
    <phoneticPr fontId="5" type="noConversion"/>
  </si>
  <si>
    <t>25/12/1</t>
    <phoneticPr fontId="5" type="noConversion"/>
  </si>
  <si>
    <t>25/12/1</t>
    <phoneticPr fontId="5" type="noConversion"/>
  </si>
  <si>
    <t>12-05</t>
    <phoneticPr fontId="5" type="noConversion"/>
  </si>
  <si>
    <t>12-06</t>
    <phoneticPr fontId="5" type="noConversion"/>
  </si>
  <si>
    <t>25/11/1</t>
    <phoneticPr fontId="5" type="noConversion"/>
  </si>
  <si>
    <t>11-05</t>
    <phoneticPr fontId="5" type="noConversion"/>
  </si>
  <si>
    <t>25/10/1</t>
    <phoneticPr fontId="5" type="noConversion"/>
  </si>
  <si>
    <t>25/10/1</t>
    <phoneticPr fontId="5" type="noConversion"/>
  </si>
  <si>
    <t>10-05</t>
    <phoneticPr fontId="5" type="noConversion"/>
  </si>
  <si>
    <t>25/9/1</t>
    <phoneticPr fontId="5" type="noConversion"/>
  </si>
  <si>
    <t>25/9/1</t>
    <phoneticPr fontId="5" type="noConversion"/>
  </si>
  <si>
    <t>9-05</t>
    <phoneticPr fontId="5" type="noConversion"/>
  </si>
  <si>
    <t>25/8/1</t>
    <phoneticPr fontId="5" type="noConversion"/>
  </si>
  <si>
    <t>25/8/1</t>
    <phoneticPr fontId="5" type="noConversion"/>
  </si>
  <si>
    <t>8-05</t>
    <phoneticPr fontId="5" type="noConversion"/>
  </si>
  <si>
    <t>25/7/1</t>
    <phoneticPr fontId="5" type="noConversion"/>
  </si>
  <si>
    <t>25/7/1</t>
    <phoneticPr fontId="5" type="noConversion"/>
  </si>
  <si>
    <t>7-05</t>
    <phoneticPr fontId="5" type="noConversion"/>
  </si>
  <si>
    <t>25/6/1</t>
    <phoneticPr fontId="5" type="noConversion"/>
  </si>
  <si>
    <t>6-05</t>
    <phoneticPr fontId="5" type="noConversion"/>
  </si>
  <si>
    <t>25/6/5</t>
    <phoneticPr fontId="5" type="noConversion"/>
  </si>
  <si>
    <t>25/6/5</t>
    <phoneticPr fontId="5" type="noConversion"/>
  </si>
  <si>
    <t>6-06</t>
    <phoneticPr fontId="2"/>
  </si>
  <si>
    <t>（株）フローレンス</t>
    <rPh sb="1" eb="2">
      <t>カブ</t>
    </rPh>
    <phoneticPr fontId="2"/>
  </si>
  <si>
    <t>5-05</t>
    <phoneticPr fontId="5" type="noConversion"/>
  </si>
  <si>
    <t>25/5/6</t>
    <phoneticPr fontId="5" type="noConversion"/>
  </si>
  <si>
    <t>25/5/6</t>
    <phoneticPr fontId="5" type="noConversion"/>
  </si>
  <si>
    <t>5-06</t>
    <phoneticPr fontId="5" type="noConversion"/>
  </si>
  <si>
    <t>ＪＲなど（各務原市）</t>
    <rPh sb="5" eb="6">
      <t>ｶｸ</t>
    </rPh>
    <rPh sb="6" eb="7">
      <t>ﾑ</t>
    </rPh>
    <rPh sb="7" eb="8">
      <t>ﾊﾗ</t>
    </rPh>
    <rPh sb="8" eb="9">
      <t>ｼ</t>
    </rPh>
    <phoneticPr fontId="5" type="noConversion"/>
  </si>
  <si>
    <t>5-07</t>
    <phoneticPr fontId="2"/>
  </si>
  <si>
    <t>明ｹ戸商事</t>
    <rPh sb="0" eb="1">
      <t>ア</t>
    </rPh>
    <rPh sb="2" eb="3">
      <t>ト</t>
    </rPh>
    <rPh sb="3" eb="4">
      <t>ショウ</t>
    </rPh>
    <rPh sb="4" eb="5">
      <t>コト</t>
    </rPh>
    <phoneticPr fontId="2"/>
  </si>
  <si>
    <t>領収書但書印刷枚数など詳細不明のため不可・公金の支出であり会計処理上不可である。また写真プロフィールなどの紙面割合が多い。</t>
    <rPh sb="0" eb="3">
      <t>リョウシュウショ</t>
    </rPh>
    <rPh sb="3" eb="5">
      <t>タダシガキ</t>
    </rPh>
    <rPh sb="5" eb="7">
      <t>インサツ</t>
    </rPh>
    <rPh sb="7" eb="9">
      <t>マイスウ</t>
    </rPh>
    <rPh sb="11" eb="13">
      <t>ショウサイ</t>
    </rPh>
    <rPh sb="13" eb="15">
      <t>フメイ</t>
    </rPh>
    <rPh sb="18" eb="20">
      <t>フカ</t>
    </rPh>
    <rPh sb="42" eb="44">
      <t>シャシン</t>
    </rPh>
    <rPh sb="53" eb="55">
      <t>シメン</t>
    </rPh>
    <rPh sb="55" eb="57">
      <t>ワリアイ</t>
    </rPh>
    <rPh sb="58" eb="59">
      <t>オオ</t>
    </rPh>
    <phoneticPr fontId="2"/>
  </si>
  <si>
    <t>25/4/1</t>
    <phoneticPr fontId="5" type="noConversion"/>
  </si>
  <si>
    <t>25/4/1</t>
    <phoneticPr fontId="5" type="noConversion"/>
  </si>
  <si>
    <t>4-05</t>
    <phoneticPr fontId="5" type="noConversion"/>
  </si>
  <si>
    <t>4-06</t>
    <phoneticPr fontId="5" type="noConversion"/>
  </si>
  <si>
    <t>１６、　矢野　由紀子（共産党）</t>
    <rPh sb="4" eb="6">
      <t>ヤノ</t>
    </rPh>
    <rPh sb="7" eb="10">
      <t>ユキコ</t>
    </rPh>
    <rPh sb="11" eb="14">
      <t>キョウサントウ</t>
    </rPh>
    <phoneticPr fontId="16"/>
  </si>
  <si>
    <t>新聞販売店（朝日、埼玉）</t>
    <rPh sb="0" eb="2">
      <t>シンブン</t>
    </rPh>
    <rPh sb="2" eb="5">
      <t>ハンバイテン</t>
    </rPh>
    <rPh sb="6" eb="8">
      <t>アサヒ</t>
    </rPh>
    <rPh sb="9" eb="11">
      <t>サイタマ</t>
    </rPh>
    <phoneticPr fontId="16"/>
  </si>
  <si>
    <t>個表内訳の通り　日本共産党南部地区委員会</t>
    <rPh sb="0" eb="2">
      <t>コヒョウ</t>
    </rPh>
    <rPh sb="2" eb="4">
      <t>ウチワケ</t>
    </rPh>
    <rPh sb="5" eb="6">
      <t>トオ</t>
    </rPh>
    <rPh sb="8" eb="10">
      <t>ニホン</t>
    </rPh>
    <rPh sb="10" eb="13">
      <t>キョウサントウ</t>
    </rPh>
    <rPh sb="13" eb="15">
      <t>ナンブ</t>
    </rPh>
    <rPh sb="15" eb="17">
      <t>チク</t>
    </rPh>
    <rPh sb="17" eb="20">
      <t>イインカイ</t>
    </rPh>
    <phoneticPr fontId="16"/>
  </si>
  <si>
    <t>機関紙購入は政党活動に係る経費として認められる全額が目的外支出にあたり不可、判例では可否もあるが公金の支出であり厳密な判断をするべきである。</t>
    <rPh sb="0" eb="3">
      <t>キカンシ</t>
    </rPh>
    <rPh sb="3" eb="5">
      <t>コウニュウ</t>
    </rPh>
    <rPh sb="6" eb="8">
      <t>セイトウ</t>
    </rPh>
    <rPh sb="8" eb="10">
      <t>カツドウ</t>
    </rPh>
    <rPh sb="11" eb="12">
      <t>カカワ</t>
    </rPh>
    <rPh sb="13" eb="15">
      <t>ケイヒ</t>
    </rPh>
    <rPh sb="18" eb="19">
      <t>ミト</t>
    </rPh>
    <rPh sb="23" eb="25">
      <t>ゼンガク</t>
    </rPh>
    <rPh sb="26" eb="28">
      <t>モクテキ</t>
    </rPh>
    <rPh sb="28" eb="29">
      <t>ガイ</t>
    </rPh>
    <rPh sb="29" eb="31">
      <t>シシュツ</t>
    </rPh>
    <rPh sb="35" eb="37">
      <t>フカ</t>
    </rPh>
    <rPh sb="38" eb="40">
      <t>ハンレイ</t>
    </rPh>
    <rPh sb="42" eb="44">
      <t>カヒ</t>
    </rPh>
    <rPh sb="48" eb="50">
      <t>コウキン</t>
    </rPh>
    <rPh sb="51" eb="53">
      <t>シシュツ</t>
    </rPh>
    <rPh sb="56" eb="58">
      <t>ゲンミツ</t>
    </rPh>
    <rPh sb="59" eb="61">
      <t>ハンダン</t>
    </rPh>
    <phoneticPr fontId="16"/>
  </si>
  <si>
    <t>領収書に宛名、氏名なし・公金の支出であり会計処理上不可である。</t>
    <rPh sb="0" eb="3">
      <t>リョウシュウショ</t>
    </rPh>
    <rPh sb="4" eb="6">
      <t>アテナ</t>
    </rPh>
    <rPh sb="7" eb="9">
      <t>シメイ</t>
    </rPh>
    <rPh sb="12" eb="14">
      <t>コウキン</t>
    </rPh>
    <rPh sb="15" eb="17">
      <t>シシュツ</t>
    </rPh>
    <rPh sb="20" eb="22">
      <t>カイケイ</t>
    </rPh>
    <rPh sb="22" eb="24">
      <t>ショリ</t>
    </rPh>
    <rPh sb="24" eb="25">
      <t>ジョウ</t>
    </rPh>
    <rPh sb="25" eb="27">
      <t>フカ</t>
    </rPh>
    <phoneticPr fontId="16"/>
  </si>
  <si>
    <t>民主商工会</t>
    <rPh sb="0" eb="2">
      <t>ミンシュ</t>
    </rPh>
    <rPh sb="2" eb="5">
      <t>ショウコウカイ</t>
    </rPh>
    <phoneticPr fontId="16"/>
  </si>
  <si>
    <t>4-6</t>
    <phoneticPr fontId="16"/>
  </si>
  <si>
    <t>消耗品は按分すべきである。領収書に宛名、氏名なし・公金の支出であり会計処理上不可である。</t>
    <rPh sb="0" eb="2">
      <t>ショウモウ</t>
    </rPh>
    <rPh sb="2" eb="3">
      <t>ヒン</t>
    </rPh>
    <rPh sb="4" eb="6">
      <t>アンブン</t>
    </rPh>
    <rPh sb="13" eb="16">
      <t>リョウシュウショ</t>
    </rPh>
    <rPh sb="17" eb="19">
      <t>アテナ</t>
    </rPh>
    <rPh sb="20" eb="22">
      <t>シメイ</t>
    </rPh>
    <rPh sb="25" eb="27">
      <t>コウキン</t>
    </rPh>
    <rPh sb="28" eb="30">
      <t>シシュツ</t>
    </rPh>
    <rPh sb="33" eb="35">
      <t>カイケイ</t>
    </rPh>
    <rPh sb="35" eb="37">
      <t>ショリ</t>
    </rPh>
    <rPh sb="37" eb="38">
      <t>ジョウ</t>
    </rPh>
    <rPh sb="38" eb="40">
      <t>フカ</t>
    </rPh>
    <phoneticPr fontId="16"/>
  </si>
  <si>
    <t>5-1</t>
    <phoneticPr fontId="16"/>
  </si>
  <si>
    <t>5-4</t>
    <phoneticPr fontId="16"/>
  </si>
  <si>
    <t>新聞購入(民主商工会、新婦人新聞)</t>
    <rPh sb="0" eb="2">
      <t>シンブン</t>
    </rPh>
    <rPh sb="2" eb="4">
      <t>コウニュウ</t>
    </rPh>
    <rPh sb="5" eb="7">
      <t>ミンシュ</t>
    </rPh>
    <rPh sb="7" eb="9">
      <t>ショウコウ</t>
    </rPh>
    <rPh sb="9" eb="10">
      <t>カイ</t>
    </rPh>
    <rPh sb="11" eb="14">
      <t>シンフジン</t>
    </rPh>
    <rPh sb="14" eb="16">
      <t>シンブン</t>
    </rPh>
    <phoneticPr fontId="16"/>
  </si>
  <si>
    <t>6-1</t>
    <phoneticPr fontId="16"/>
  </si>
  <si>
    <t>6-4</t>
    <phoneticPr fontId="16"/>
  </si>
  <si>
    <t>民主商工会、川口生活を守る会</t>
    <rPh sb="0" eb="2">
      <t>ミンシュ</t>
    </rPh>
    <rPh sb="2" eb="5">
      <t>ショウコウカイ</t>
    </rPh>
    <rPh sb="6" eb="8">
      <t>カワグチ</t>
    </rPh>
    <rPh sb="8" eb="10">
      <t>セイカツ</t>
    </rPh>
    <rPh sb="11" eb="12">
      <t>マモ</t>
    </rPh>
    <rPh sb="13" eb="14">
      <t>カイ</t>
    </rPh>
    <phoneticPr fontId="16"/>
  </si>
  <si>
    <t>7-3</t>
    <phoneticPr fontId="16"/>
  </si>
  <si>
    <t>8-1</t>
    <phoneticPr fontId="16"/>
  </si>
  <si>
    <t>8-4</t>
    <phoneticPr fontId="16"/>
  </si>
  <si>
    <t>9-1</t>
    <phoneticPr fontId="16"/>
  </si>
  <si>
    <t>9-4</t>
    <phoneticPr fontId="16"/>
  </si>
  <si>
    <t>10-1</t>
    <phoneticPr fontId="16"/>
  </si>
  <si>
    <t>10-3</t>
    <phoneticPr fontId="16"/>
  </si>
  <si>
    <t>11-1</t>
    <phoneticPr fontId="16"/>
  </si>
  <si>
    <t>11-2</t>
    <phoneticPr fontId="16"/>
  </si>
  <si>
    <t>11-6</t>
    <phoneticPr fontId="16"/>
  </si>
  <si>
    <t>領収書に宛名、氏名なし・公金の支出であり会計処理上不可である。一部領収書宛名、氏名あり</t>
    <rPh sb="0" eb="3">
      <t>リョウシュウショ</t>
    </rPh>
    <rPh sb="4" eb="6">
      <t>アテナ</t>
    </rPh>
    <rPh sb="7" eb="9">
      <t>シメイ</t>
    </rPh>
    <rPh sb="12" eb="14">
      <t>コウキン</t>
    </rPh>
    <rPh sb="15" eb="17">
      <t>シシュツ</t>
    </rPh>
    <rPh sb="20" eb="22">
      <t>カイケイ</t>
    </rPh>
    <rPh sb="22" eb="24">
      <t>ショリ</t>
    </rPh>
    <rPh sb="24" eb="25">
      <t>ジョウ</t>
    </rPh>
    <rPh sb="25" eb="27">
      <t>フカ</t>
    </rPh>
    <rPh sb="31" eb="33">
      <t>イチブ</t>
    </rPh>
    <rPh sb="33" eb="36">
      <t>リョウシュウショ</t>
    </rPh>
    <rPh sb="36" eb="38">
      <t>アテナ</t>
    </rPh>
    <rPh sb="39" eb="41">
      <t>シメイ</t>
    </rPh>
    <phoneticPr fontId="16"/>
  </si>
  <si>
    <t>12-2</t>
    <phoneticPr fontId="16"/>
  </si>
  <si>
    <t>12-5</t>
    <phoneticPr fontId="16"/>
  </si>
  <si>
    <t>1-1</t>
    <phoneticPr fontId="16"/>
  </si>
  <si>
    <t>1-2</t>
    <phoneticPr fontId="16"/>
  </si>
  <si>
    <t>民主商工会、日本国民救援会</t>
    <rPh sb="0" eb="2">
      <t>ミンシュ</t>
    </rPh>
    <rPh sb="2" eb="5">
      <t>ショウコウカイ</t>
    </rPh>
    <rPh sb="6" eb="8">
      <t>ニホン</t>
    </rPh>
    <rPh sb="8" eb="10">
      <t>コクミン</t>
    </rPh>
    <rPh sb="10" eb="12">
      <t>キュウエン</t>
    </rPh>
    <rPh sb="12" eb="13">
      <t>カイ</t>
    </rPh>
    <phoneticPr fontId="16"/>
  </si>
  <si>
    <t>2-2</t>
    <phoneticPr fontId="16"/>
  </si>
  <si>
    <t>2-6</t>
    <phoneticPr fontId="16"/>
  </si>
  <si>
    <t>3-1</t>
    <phoneticPr fontId="16"/>
  </si>
  <si>
    <t>3-2</t>
    <phoneticPr fontId="16"/>
  </si>
  <si>
    <r>
      <t>7</t>
    </r>
    <r>
      <rPr>
        <sz val="11"/>
        <color theme="1"/>
        <rFont val="ＭＳ Ｐゴシック"/>
        <family val="2"/>
        <scheme val="minor"/>
      </rPr>
      <t>-1</t>
    </r>
    <phoneticPr fontId="5" type="noConversion"/>
  </si>
  <si>
    <t>参加資料のみで手引きに定める報告書の提出なし,不可。</t>
    <phoneticPr fontId="5" type="noConversion"/>
  </si>
  <si>
    <t>4-2</t>
    <phoneticPr fontId="2"/>
  </si>
  <si>
    <t>新聞は議員のみではなく一般人としても購入する。按分が妥当である。ＪＡＭＰは可</t>
    <rPh sb="0" eb="32">
      <t>シン</t>
    </rPh>
    <rPh sb="37" eb="38">
      <t>カ</t>
    </rPh>
    <phoneticPr fontId="2"/>
  </si>
  <si>
    <t>25/4/30</t>
    <phoneticPr fontId="2"/>
  </si>
  <si>
    <t>4-3</t>
    <phoneticPr fontId="2"/>
  </si>
  <si>
    <t>賃金受領者</t>
    <rPh sb="0" eb="2">
      <t>チンギン</t>
    </rPh>
    <rPh sb="2" eb="5">
      <t>ジュリョウシャ</t>
    </rPh>
    <phoneticPr fontId="2"/>
  </si>
  <si>
    <t>公金の支出であり勤務実績を示す「勤務表、出勤簿」などの貼付がないのは不可</t>
    <rPh sb="0" eb="36">
      <t>コウ</t>
    </rPh>
    <phoneticPr fontId="2"/>
  </si>
  <si>
    <t>25/5/31</t>
    <phoneticPr fontId="2"/>
  </si>
  <si>
    <t>5-1</t>
    <phoneticPr fontId="2"/>
  </si>
  <si>
    <t>25/5/31</t>
    <phoneticPr fontId="2"/>
  </si>
  <si>
    <t>新聞販売店</t>
    <phoneticPr fontId="2"/>
  </si>
  <si>
    <t>5-4</t>
    <phoneticPr fontId="2"/>
  </si>
  <si>
    <t>賃金受領者</t>
    <phoneticPr fontId="2"/>
  </si>
  <si>
    <t>25/6/30</t>
    <phoneticPr fontId="2"/>
  </si>
  <si>
    <t>6-1</t>
    <phoneticPr fontId="2"/>
  </si>
  <si>
    <t>6-2</t>
    <phoneticPr fontId="2"/>
  </si>
  <si>
    <t>6-3</t>
    <phoneticPr fontId="2"/>
  </si>
  <si>
    <t>賃金受領者</t>
    <rPh sb="0" eb="5">
      <t>チン</t>
    </rPh>
    <phoneticPr fontId="2"/>
  </si>
  <si>
    <t>25/7/21</t>
    <phoneticPr fontId="2"/>
  </si>
  <si>
    <t>25/7/21</t>
    <phoneticPr fontId="2"/>
  </si>
  <si>
    <t>7-3</t>
    <phoneticPr fontId="2"/>
  </si>
  <si>
    <t>25/8/31</t>
    <phoneticPr fontId="2"/>
  </si>
  <si>
    <t>8-1</t>
    <phoneticPr fontId="2"/>
  </si>
  <si>
    <t>領収書に宛名氏名なし・公金の支出であり会計処理上不可である。但し③は可</t>
    <rPh sb="0" eb="30">
      <t>リョウ</t>
    </rPh>
    <rPh sb="30" eb="31">
      <t>タダ</t>
    </rPh>
    <rPh sb="34" eb="35">
      <t>カ</t>
    </rPh>
    <phoneticPr fontId="2"/>
  </si>
  <si>
    <t>25/8/31</t>
    <phoneticPr fontId="2"/>
  </si>
  <si>
    <t>8-2</t>
    <phoneticPr fontId="2"/>
  </si>
  <si>
    <t>8-3</t>
    <phoneticPr fontId="2"/>
  </si>
  <si>
    <t>25/9/30</t>
    <phoneticPr fontId="2"/>
  </si>
  <si>
    <t>9-1</t>
    <phoneticPr fontId="2"/>
  </si>
  <si>
    <t>9-2</t>
    <phoneticPr fontId="2"/>
  </si>
  <si>
    <t>9-3</t>
    <phoneticPr fontId="2"/>
  </si>
  <si>
    <t>25/10/31</t>
    <phoneticPr fontId="2"/>
  </si>
  <si>
    <t>10-2</t>
    <phoneticPr fontId="2"/>
  </si>
  <si>
    <t>10-3</t>
    <phoneticPr fontId="2"/>
  </si>
  <si>
    <t>25/11/30</t>
    <phoneticPr fontId="2"/>
  </si>
  <si>
    <t>11-1</t>
    <phoneticPr fontId="2"/>
  </si>
  <si>
    <t>11-2</t>
    <phoneticPr fontId="2"/>
  </si>
  <si>
    <t>11-3</t>
    <phoneticPr fontId="2"/>
  </si>
  <si>
    <t>25/12/31</t>
    <phoneticPr fontId="2"/>
  </si>
  <si>
    <t>12-6</t>
    <phoneticPr fontId="2"/>
  </si>
  <si>
    <t>個表12-6-1　記載のとおり</t>
    <rPh sb="0" eb="2">
      <t>コヒョウ</t>
    </rPh>
    <rPh sb="9" eb="11">
      <t>キサイ</t>
    </rPh>
    <phoneticPr fontId="2"/>
  </si>
  <si>
    <t>26/1/31</t>
    <phoneticPr fontId="2"/>
  </si>
  <si>
    <t>1-3</t>
    <phoneticPr fontId="2"/>
  </si>
  <si>
    <t>26/2/26</t>
    <phoneticPr fontId="2"/>
  </si>
  <si>
    <t>26/2/28</t>
    <phoneticPr fontId="2"/>
  </si>
  <si>
    <t>賃金受領者</t>
    <phoneticPr fontId="2"/>
  </si>
  <si>
    <t>26/3/31</t>
    <phoneticPr fontId="2"/>
  </si>
  <si>
    <t>新聞は議員のみではなく一般人としても購入する。按分が妥当である。ＪＡＭＰは可</t>
    <rPh sb="0" eb="32">
      <t>シン</t>
    </rPh>
    <phoneticPr fontId="2"/>
  </si>
  <si>
    <t>3-3</t>
    <phoneticPr fontId="2"/>
  </si>
  <si>
    <r>
      <t>2</t>
    </r>
    <r>
      <rPr>
        <sz val="11"/>
        <color theme="1"/>
        <rFont val="ＭＳ Ｐゴシック"/>
        <family val="2"/>
        <scheme val="minor"/>
      </rPr>
      <t>5/4/1</t>
    </r>
    <phoneticPr fontId="5" type="noConversion"/>
  </si>
  <si>
    <r>
      <t>4</t>
    </r>
    <r>
      <rPr>
        <sz val="11"/>
        <color theme="1"/>
        <rFont val="ＭＳ Ｐゴシック"/>
        <family val="2"/>
        <scheme val="minor"/>
      </rPr>
      <t>-1</t>
    </r>
    <phoneticPr fontId="5" type="noConversion"/>
  </si>
  <si>
    <t>領収書に宛名氏名なし・公金の支出であり会計処理上不可である。</t>
    <phoneticPr fontId="5" type="noConversion"/>
  </si>
  <si>
    <t>リコージャパン、またはリコーリース</t>
    <phoneticPr fontId="2"/>
  </si>
  <si>
    <t>コピーリース2件について支出の裏付けとなる請求書等の添付なし。またコピー機器が2台も必要である理由が不明</t>
    <rPh sb="7" eb="8">
      <t>ケン</t>
    </rPh>
    <rPh sb="12" eb="14">
      <t>シシュツ</t>
    </rPh>
    <rPh sb="15" eb="16">
      <t>ウラ</t>
    </rPh>
    <rPh sb="16" eb="17">
      <t>ツ</t>
    </rPh>
    <rPh sb="21" eb="24">
      <t>セイキュウショ</t>
    </rPh>
    <rPh sb="24" eb="25">
      <t>ナド</t>
    </rPh>
    <rPh sb="26" eb="28">
      <t>テンプ</t>
    </rPh>
    <rPh sb="36" eb="38">
      <t>キキ</t>
    </rPh>
    <rPh sb="40" eb="41">
      <t>ダイ</t>
    </rPh>
    <rPh sb="42" eb="44">
      <t>ヒツヨウ</t>
    </rPh>
    <rPh sb="47" eb="49">
      <t>リユウ</t>
    </rPh>
    <rPh sb="50" eb="52">
      <t>フメイ</t>
    </rPh>
    <phoneticPr fontId="2"/>
  </si>
  <si>
    <t>不明</t>
    <rPh sb="0" eb="2">
      <t>フメイ</t>
    </rPh>
    <phoneticPr fontId="2"/>
  </si>
  <si>
    <t>事務所家賃・駐車場の金額が明記もない領収書のため不可</t>
    <rPh sb="0" eb="2">
      <t>ジム</t>
    </rPh>
    <rPh sb="2" eb="3">
      <t>ショ</t>
    </rPh>
    <rPh sb="3" eb="5">
      <t>ヤチン</t>
    </rPh>
    <rPh sb="6" eb="9">
      <t>チュウシャジョウ</t>
    </rPh>
    <rPh sb="10" eb="12">
      <t>キンガク</t>
    </rPh>
    <rPh sb="13" eb="15">
      <t>メイキ</t>
    </rPh>
    <rPh sb="18" eb="21">
      <t>リョウシュウショ</t>
    </rPh>
    <rPh sb="24" eb="26">
      <t>フカ</t>
    </rPh>
    <phoneticPr fontId="2"/>
  </si>
  <si>
    <t>(株)イハシエネルギー</t>
    <phoneticPr fontId="5" type="noConversion"/>
  </si>
  <si>
    <t>島忠ホームセンター</t>
    <rPh sb="0" eb="1">
      <t>ｼﾏ</t>
    </rPh>
    <rPh sb="1" eb="2">
      <t>ﾀﾀﾞｼ</t>
    </rPh>
    <phoneticPr fontId="5" type="noConversion"/>
  </si>
  <si>
    <r>
      <t>2</t>
    </r>
    <r>
      <rPr>
        <sz val="11"/>
        <color theme="1"/>
        <rFont val="ＭＳ Ｐゴシック"/>
        <family val="2"/>
        <scheme val="minor"/>
      </rPr>
      <t>5/5/1</t>
    </r>
    <phoneticPr fontId="5" type="noConversion"/>
  </si>
  <si>
    <r>
      <t>5</t>
    </r>
    <r>
      <rPr>
        <sz val="11"/>
        <color theme="1"/>
        <rFont val="ＭＳ Ｐゴシック"/>
        <family val="2"/>
        <scheme val="minor"/>
      </rPr>
      <t>-1</t>
    </r>
    <phoneticPr fontId="5" type="noConversion"/>
  </si>
  <si>
    <t>島忠ホームセンターまたはダイソー</t>
    <phoneticPr fontId="2"/>
  </si>
  <si>
    <t>研修費</t>
    <rPh sb="0" eb="3">
      <t>ケンシュウヒ</t>
    </rPh>
    <phoneticPr fontId="2"/>
  </si>
  <si>
    <t>ＪＲまたは関東若手市議の会</t>
    <rPh sb="5" eb="7">
      <t>カントウ</t>
    </rPh>
    <rPh sb="7" eb="9">
      <t>ワカテ</t>
    </rPh>
    <rPh sb="9" eb="11">
      <t>シギ</t>
    </rPh>
    <rPh sb="12" eb="13">
      <t>カイ</t>
    </rPh>
    <phoneticPr fontId="2"/>
  </si>
  <si>
    <t>報告書無し・インターネット選挙攻略として当選を目的とする研修内容があり支出不可</t>
    <rPh sb="13" eb="15">
      <t>センキョ</t>
    </rPh>
    <rPh sb="15" eb="17">
      <t>コウリャク</t>
    </rPh>
    <rPh sb="20" eb="22">
      <t>トウセン</t>
    </rPh>
    <rPh sb="23" eb="25">
      <t>モクテキ</t>
    </rPh>
    <rPh sb="28" eb="30">
      <t>ケンシュウ</t>
    </rPh>
    <rPh sb="30" eb="32">
      <t>ナイヨウ</t>
    </rPh>
    <rPh sb="35" eb="37">
      <t>シシュツ</t>
    </rPh>
    <rPh sb="37" eb="39">
      <t>フカ</t>
    </rPh>
    <phoneticPr fontId="2"/>
  </si>
  <si>
    <t>25/5/9</t>
    <phoneticPr fontId="5" type="noConversion"/>
  </si>
  <si>
    <t>廃棄物資源循環学会1</t>
    <phoneticPr fontId="5" type="noConversion"/>
  </si>
  <si>
    <t>3　項目別運用方針,・・団体の年会費については、支出することによる効果を政務活動報告書（個表）に記載するものとする。・・に反し具体的な記載がない。不可</t>
    <rPh sb="61" eb="62">
      <t>ﾊﾝ</t>
    </rPh>
    <rPh sb="63" eb="66">
      <t>ｸﾞﾀｲﾃｷ</t>
    </rPh>
    <rPh sb="67" eb="69">
      <t>ｷｻｲ</t>
    </rPh>
    <rPh sb="73" eb="75">
      <t>ﾌｶ</t>
    </rPh>
    <phoneticPr fontId="5" type="noConversion"/>
  </si>
  <si>
    <t>6-5</t>
    <phoneticPr fontId="2"/>
  </si>
  <si>
    <r>
      <t>2</t>
    </r>
    <r>
      <rPr>
        <sz val="11"/>
        <color theme="1"/>
        <rFont val="ＭＳ Ｐゴシック"/>
        <family val="2"/>
        <scheme val="minor"/>
      </rPr>
      <t>5/6/1</t>
    </r>
    <phoneticPr fontId="5" type="noConversion"/>
  </si>
  <si>
    <r>
      <t>6</t>
    </r>
    <r>
      <rPr>
        <sz val="11"/>
        <color theme="1"/>
        <rFont val="ＭＳ Ｐゴシック"/>
        <family val="2"/>
        <scheme val="minor"/>
      </rPr>
      <t>-7</t>
    </r>
    <phoneticPr fontId="5" type="noConversion"/>
  </si>
  <si>
    <t>(株)保健・医療・福祉サービス研究会</t>
    <phoneticPr fontId="5" type="noConversion"/>
  </si>
  <si>
    <r>
      <t>2</t>
    </r>
    <r>
      <rPr>
        <sz val="11"/>
        <color theme="1"/>
        <rFont val="ＭＳ Ｐゴシック"/>
        <family val="2"/>
        <scheme val="minor"/>
      </rPr>
      <t>5/7/1</t>
    </r>
    <phoneticPr fontId="5" type="noConversion"/>
  </si>
  <si>
    <t>3　項目別運用方針,・・団体の年会費については、支出することによる効果を政務活動報告書（個表）に記載するものとする。・・に反し具体的な記載がない。不可</t>
    <phoneticPr fontId="5" type="noConversion"/>
  </si>
  <si>
    <r>
      <t>7</t>
    </r>
    <r>
      <rPr>
        <sz val="11"/>
        <color theme="1"/>
        <rFont val="ＭＳ Ｐゴシック"/>
        <family val="2"/>
        <scheme val="minor"/>
      </rPr>
      <t>-8</t>
    </r>
    <phoneticPr fontId="5" type="noConversion"/>
  </si>
  <si>
    <t>第8回全国市議会議長会研究フォ-ラム　　JＲなど</t>
    <phoneticPr fontId="5" type="noConversion"/>
  </si>
  <si>
    <t>ロフト</t>
    <phoneticPr fontId="2"/>
  </si>
  <si>
    <t>ＪＲなど（豊橋市役所・津市役所）</t>
    <rPh sb="5" eb="7">
      <t>トヨハシ</t>
    </rPh>
    <rPh sb="7" eb="10">
      <t>シヤクショ</t>
    </rPh>
    <rPh sb="11" eb="15">
      <t>ツシヤクショ</t>
    </rPh>
    <phoneticPr fontId="2"/>
  </si>
  <si>
    <t>報告書無し支出不可</t>
    <rPh sb="5" eb="7">
      <t>シシュツ</t>
    </rPh>
    <rPh sb="7" eb="9">
      <t>フカ</t>
    </rPh>
    <phoneticPr fontId="2"/>
  </si>
  <si>
    <t>25/10/9</t>
    <phoneticPr fontId="5" type="noConversion"/>
  </si>
  <si>
    <t>（株）コジマ</t>
    <rPh sb="1" eb="2">
      <t>カブ</t>
    </rPh>
    <phoneticPr fontId="2"/>
  </si>
  <si>
    <t>25/10/17</t>
    <phoneticPr fontId="5" type="noConversion"/>
  </si>
  <si>
    <t>研修費</t>
    <rPh sb="0" eb="3">
      <t>ｹﾝｼｭｳﾋ</t>
    </rPh>
    <phoneticPr fontId="5" type="noConversion"/>
  </si>
  <si>
    <t>関東若手市議の会（地方自治経営学会（年会費））、ＪＲ</t>
    <rPh sb="0" eb="2">
      <t>ｶﾝﾄｳ</t>
    </rPh>
    <rPh sb="2" eb="4">
      <t>ﾜｶﾃ</t>
    </rPh>
    <rPh sb="4" eb="6">
      <t>ｼｷﾞ</t>
    </rPh>
    <rPh sb="7" eb="8">
      <t>ｶｲ</t>
    </rPh>
    <rPh sb="18" eb="19">
      <t>ﾈﾝ</t>
    </rPh>
    <rPh sb="19" eb="21">
      <t>ｶｲﾋ</t>
    </rPh>
    <phoneticPr fontId="5" type="noConversion"/>
  </si>
  <si>
    <t>3　項目別運用方針,・・団体の年会費については、支出することによる効果を政務活動報告書（個表）に記載するものとする。・・に反し具体的な記載がない。不可
研修の報告書なし支出不可</t>
    <rPh sb="76" eb="78">
      <t>ｹﾝｼｭｳ</t>
    </rPh>
    <rPh sb="79" eb="82">
      <t>ﾎｳｺｸｼｮ</t>
    </rPh>
    <rPh sb="84" eb="86">
      <t>ｼｼｭﾂ</t>
    </rPh>
    <rPh sb="86" eb="88">
      <t>ﾌｶ</t>
    </rPh>
    <phoneticPr fontId="5" type="noConversion"/>
  </si>
  <si>
    <t>25/10/18</t>
    <phoneticPr fontId="5" type="noConversion"/>
  </si>
  <si>
    <t>資料のみ添付有れど、手引きに反し報告書無し、よって不可。</t>
    <phoneticPr fontId="5" type="noConversion"/>
  </si>
  <si>
    <t>25/10/24</t>
    <phoneticPr fontId="5" type="noConversion"/>
  </si>
  <si>
    <t>県南在宅医療研究会</t>
    <rPh sb="0" eb="1">
      <t>ｹﾝ</t>
    </rPh>
    <rPh sb="1" eb="2">
      <t>ﾅﾝ</t>
    </rPh>
    <rPh sb="2" eb="4">
      <t>ｻﾞｲﾀｸ</t>
    </rPh>
    <rPh sb="4" eb="6">
      <t>ｲﾘｮｳ</t>
    </rPh>
    <rPh sb="6" eb="9">
      <t>ｹﾝｷｭｳｶｲ</t>
    </rPh>
    <phoneticPr fontId="5" type="noConversion"/>
  </si>
  <si>
    <t>25/10/29</t>
    <phoneticPr fontId="5" type="noConversion"/>
  </si>
  <si>
    <t>10-12</t>
    <phoneticPr fontId="5" type="noConversion"/>
  </si>
  <si>
    <t>自治体議会政策学会　ＪＲ</t>
    <rPh sb="0" eb="3">
      <t>ｼﾞﾁﾀｲ</t>
    </rPh>
    <rPh sb="3" eb="5">
      <t>ｷﾞｶｲ</t>
    </rPh>
    <rPh sb="5" eb="7">
      <t>ｾｲｻｸ</t>
    </rPh>
    <rPh sb="7" eb="9">
      <t>ｶﾞｯｶｲ</t>
    </rPh>
    <phoneticPr fontId="5" type="noConversion"/>
  </si>
  <si>
    <t>島忠ホームセンター　（株）イハシエネルギー</t>
    <rPh sb="0" eb="1">
      <t>ｼﾏ</t>
    </rPh>
    <rPh sb="1" eb="2">
      <t>ﾀﾀﾞｼ</t>
    </rPh>
    <rPh sb="11" eb="12">
      <t>ｶﾌﾞ</t>
    </rPh>
    <phoneticPr fontId="5" type="noConversion"/>
  </si>
  <si>
    <t>25/11/6</t>
    <phoneticPr fontId="5" type="noConversion"/>
  </si>
  <si>
    <t>11-6</t>
    <phoneticPr fontId="5" type="noConversion"/>
  </si>
  <si>
    <t>ＪＲなど（奈良市役所・大東市役所）</t>
    <rPh sb="5" eb="7">
      <t>ナラ</t>
    </rPh>
    <rPh sb="7" eb="10">
      <t>シヤクショ</t>
    </rPh>
    <rPh sb="11" eb="13">
      <t>ダイトウ</t>
    </rPh>
    <rPh sb="13" eb="16">
      <t>シヤクショ</t>
    </rPh>
    <phoneticPr fontId="2"/>
  </si>
  <si>
    <t>領収書に宛名氏名なし・公金の支出であり会計処理上不可である。</t>
    <rPh sb="0" eb="3">
      <t>ﾘｮｳｼｭｳｼｮ</t>
    </rPh>
    <phoneticPr fontId="5" type="noConversion"/>
  </si>
  <si>
    <t>2-5</t>
    <phoneticPr fontId="2"/>
  </si>
  <si>
    <t>26/3/8</t>
    <phoneticPr fontId="5" type="noConversion"/>
  </si>
  <si>
    <t>NPO法人埼玉エコ・リサイクル連絡会　さいたま市文化センター</t>
    <rPh sb="3" eb="5">
      <t>ホウジン</t>
    </rPh>
    <rPh sb="5" eb="7">
      <t>サイタマ</t>
    </rPh>
    <rPh sb="15" eb="18">
      <t>レンラクカイ</t>
    </rPh>
    <rPh sb="23" eb="24">
      <t>シ</t>
    </rPh>
    <rPh sb="24" eb="26">
      <t>ブンカ</t>
    </rPh>
    <phoneticPr fontId="2"/>
  </si>
  <si>
    <t>新聞販売店(産経、読売)</t>
    <rPh sb="0" eb="2">
      <t>シンブン</t>
    </rPh>
    <rPh sb="2" eb="5">
      <t>ハンバイテン</t>
    </rPh>
    <rPh sb="6" eb="8">
      <t>サンケイ</t>
    </rPh>
    <rPh sb="9" eb="11">
      <t>ヨミウリ</t>
    </rPh>
    <phoneticPr fontId="16"/>
  </si>
  <si>
    <t>新聞販売店(産経)</t>
    <rPh sb="0" eb="2">
      <t>シンブン</t>
    </rPh>
    <rPh sb="2" eb="5">
      <t>ハンバイテン</t>
    </rPh>
    <rPh sb="6" eb="8">
      <t>サンケイ</t>
    </rPh>
    <phoneticPr fontId="16"/>
  </si>
  <si>
    <t>石油販売店</t>
    <rPh sb="0" eb="1">
      <t>イシ</t>
    </rPh>
    <rPh sb="1" eb="2">
      <t>ユ</t>
    </rPh>
    <rPh sb="2" eb="5">
      <t>ハンバイテン</t>
    </rPh>
    <phoneticPr fontId="16"/>
  </si>
  <si>
    <t>調査研究費(春日井市、飯田市)</t>
    <rPh sb="0" eb="2">
      <t>チョウサ</t>
    </rPh>
    <rPh sb="2" eb="4">
      <t>ケンキュウ</t>
    </rPh>
    <rPh sb="4" eb="5">
      <t>ヒ</t>
    </rPh>
    <rPh sb="6" eb="10">
      <t>カスガイシ</t>
    </rPh>
    <rPh sb="11" eb="13">
      <t>イイダ</t>
    </rPh>
    <rPh sb="13" eb="14">
      <t>シ</t>
    </rPh>
    <phoneticPr fontId="16"/>
  </si>
  <si>
    <t>11-7</t>
    <phoneticPr fontId="16"/>
  </si>
  <si>
    <t>調査研究費(甲府市、山梨市)</t>
    <rPh sb="0" eb="2">
      <t>チョウサ</t>
    </rPh>
    <rPh sb="2" eb="4">
      <t>ケンキュウ</t>
    </rPh>
    <rPh sb="4" eb="5">
      <t>ヒ</t>
    </rPh>
    <rPh sb="6" eb="9">
      <t>コウフシ</t>
    </rPh>
    <rPh sb="10" eb="12">
      <t>ヤマナシ</t>
    </rPh>
    <rPh sb="12" eb="13">
      <t>シ</t>
    </rPh>
    <phoneticPr fontId="16"/>
  </si>
  <si>
    <t>個表別添のとおり</t>
    <rPh sb="0" eb="2">
      <t>コヒョウ</t>
    </rPh>
    <rPh sb="2" eb="4">
      <t>ベッテン</t>
    </rPh>
    <phoneticPr fontId="16"/>
  </si>
  <si>
    <t>新聞販売店(産経、読売、日経)</t>
    <rPh sb="0" eb="2">
      <t>シンブン</t>
    </rPh>
    <rPh sb="2" eb="5">
      <t>ハンバイテン</t>
    </rPh>
    <rPh sb="6" eb="8">
      <t>サンケイ</t>
    </rPh>
    <rPh sb="9" eb="11">
      <t>ヨミウリ</t>
    </rPh>
    <rPh sb="12" eb="14">
      <t>ニッケイ</t>
    </rPh>
    <phoneticPr fontId="16"/>
  </si>
  <si>
    <t>出光事務機</t>
    <rPh sb="0" eb="2">
      <t>イデミツ</t>
    </rPh>
    <rPh sb="2" eb="5">
      <t>ジムキ</t>
    </rPh>
    <phoneticPr fontId="16"/>
  </si>
  <si>
    <t>領収書は印刷代となっている。公金の支出であり会計処理上不可である。</t>
    <rPh sb="0" eb="3">
      <t>リョウシュウショ</t>
    </rPh>
    <rPh sb="4" eb="6">
      <t>インサツ</t>
    </rPh>
    <rPh sb="6" eb="7">
      <t>ダイ</t>
    </rPh>
    <phoneticPr fontId="16"/>
  </si>
  <si>
    <t>領収書に宛名氏名なし、公金の支出であり会計処理上不可である。</t>
    <rPh sb="0" eb="3">
      <t>リョウシュウショ</t>
    </rPh>
    <rPh sb="4" eb="8">
      <t>アテナシメイ</t>
    </rPh>
    <phoneticPr fontId="16"/>
  </si>
  <si>
    <t>3-11</t>
    <phoneticPr fontId="16"/>
  </si>
  <si>
    <t>広報費</t>
    <rPh sb="0" eb="3">
      <t>コウホウヒ</t>
    </rPh>
    <phoneticPr fontId="16"/>
  </si>
  <si>
    <t>オフィス・ティ・スクエア(ホームページ製作費)</t>
    <rPh sb="19" eb="22">
      <t>セイサクヒ</t>
    </rPh>
    <phoneticPr fontId="16"/>
  </si>
  <si>
    <t>25/4/26</t>
    <phoneticPr fontId="5" type="noConversion"/>
  </si>
  <si>
    <t>新聞は議員のみではなく一般人としても購入する。按分が妥当である。</t>
    <phoneticPr fontId="5" type="noConversion"/>
  </si>
  <si>
    <t>25/4/26</t>
    <phoneticPr fontId="5" type="noConversion"/>
  </si>
  <si>
    <t>4-1</t>
    <phoneticPr fontId="5" type="noConversion"/>
  </si>
  <si>
    <t>4-8</t>
    <phoneticPr fontId="2"/>
  </si>
  <si>
    <t>4-8</t>
    <phoneticPr fontId="2"/>
  </si>
  <si>
    <t>領収書但書に購入品の品数単価など詳細なし・公金の支出であり会計処理上不可である。</t>
    <rPh sb="3" eb="5">
      <t>ﾀﾀﾞｼｶﾞｷ</t>
    </rPh>
    <rPh sb="6" eb="8">
      <t>ｺｳﾆｭｳ</t>
    </rPh>
    <rPh sb="8" eb="9">
      <t>ﾋﾝ</t>
    </rPh>
    <rPh sb="10" eb="11">
      <t>ﾋﾝ</t>
    </rPh>
    <rPh sb="11" eb="12">
      <t>ｽｳ</t>
    </rPh>
    <rPh sb="12" eb="14">
      <t>ﾀﾝｶ</t>
    </rPh>
    <rPh sb="16" eb="18">
      <t>ｼｮｳｻｲ</t>
    </rPh>
    <phoneticPr fontId="5" type="noConversion"/>
  </si>
  <si>
    <t>25/6/27</t>
    <phoneticPr fontId="5" type="noConversion"/>
  </si>
  <si>
    <t>6-1</t>
    <phoneticPr fontId="5" type="noConversion"/>
  </si>
  <si>
    <t>7-1</t>
    <phoneticPr fontId="5" type="noConversion"/>
  </si>
  <si>
    <t>25/8/28</t>
    <phoneticPr fontId="5" type="noConversion"/>
  </si>
  <si>
    <t>8-3</t>
    <phoneticPr fontId="5" type="noConversion"/>
  </si>
  <si>
    <t>JTB など　(都城市、日置市、鹿児島市)</t>
    <phoneticPr fontId="5" type="noConversion"/>
  </si>
  <si>
    <t>25/9/22</t>
    <phoneticPr fontId="5" type="noConversion"/>
  </si>
  <si>
    <t>9-2</t>
    <phoneticPr fontId="2"/>
  </si>
  <si>
    <t>（株）イハシエネルギー</t>
    <rPh sb="1" eb="2">
      <t>カブ</t>
    </rPh>
    <phoneticPr fontId="2"/>
  </si>
  <si>
    <t>領収書但書に購入品の品名数単価など詳細なし・公金の支出であり会計処理上不可である。</t>
    <rPh sb="3" eb="5">
      <t>ﾀﾀﾞｼｶﾞｷ</t>
    </rPh>
    <rPh sb="6" eb="8">
      <t>ｺｳﾆｭｳ</t>
    </rPh>
    <rPh sb="8" eb="9">
      <t>ﾋﾝ</t>
    </rPh>
    <rPh sb="10" eb="12">
      <t>ﾋﾝﾒｲ</t>
    </rPh>
    <rPh sb="12" eb="13">
      <t>ｽｳ</t>
    </rPh>
    <rPh sb="13" eb="15">
      <t>ﾀﾝｶ</t>
    </rPh>
    <rPh sb="17" eb="19">
      <t>ｼｮｳｻｲ</t>
    </rPh>
    <phoneticPr fontId="5" type="noConversion"/>
  </si>
  <si>
    <t>25/10/28</t>
    <phoneticPr fontId="5" type="noConversion"/>
  </si>
  <si>
    <t>10-1</t>
    <phoneticPr fontId="5" type="noConversion"/>
  </si>
  <si>
    <t>10-5</t>
    <phoneticPr fontId="5" type="noConversion"/>
  </si>
  <si>
    <t>10-5</t>
    <phoneticPr fontId="5" type="noConversion"/>
  </si>
  <si>
    <t>25/11/27</t>
    <phoneticPr fontId="5" type="noConversion"/>
  </si>
  <si>
    <t>11-1</t>
    <phoneticPr fontId="5" type="noConversion"/>
  </si>
  <si>
    <t>25/11/17</t>
    <phoneticPr fontId="5" type="noConversion"/>
  </si>
  <si>
    <t>25/12/27</t>
    <phoneticPr fontId="5" type="noConversion"/>
  </si>
  <si>
    <t>12-4</t>
    <phoneticPr fontId="5" type="noConversion"/>
  </si>
  <si>
    <t>26/1/28</t>
    <phoneticPr fontId="5" type="noConversion"/>
  </si>
  <si>
    <t>1-1</t>
    <phoneticPr fontId="5" type="noConversion"/>
  </si>
  <si>
    <t>26/1/22</t>
    <phoneticPr fontId="2"/>
  </si>
  <si>
    <t>1-3</t>
    <phoneticPr fontId="2"/>
  </si>
  <si>
    <t>JRなど　（芦屋市、大阪市）</t>
    <rPh sb="6" eb="9">
      <t>ｱｼﾔｼ</t>
    </rPh>
    <rPh sb="10" eb="13">
      <t>ｵｵｻｶｼ</t>
    </rPh>
    <phoneticPr fontId="5" type="noConversion"/>
  </si>
  <si>
    <t>26/1/10</t>
    <phoneticPr fontId="2"/>
  </si>
  <si>
    <t>1-4</t>
    <phoneticPr fontId="2"/>
  </si>
  <si>
    <t>手引き、広報費には「会派又は議員が行う調査研究活動、議会活動及び市の政策について住民に報告し広報するために要する経費」とある。
本件は50%がゴミ分別カレンダーで構成され、手引きの趣旨を満たしているとは言えず内容が希薄であり市議会ニュースが大部分とは言い難く、議員名の宣伝を兼ねたゴミ分別カレンダーとして壁面に掲示する要素が大きく不可である。</t>
    <phoneticPr fontId="2"/>
  </si>
  <si>
    <t>新聞は議員のみではなく一般人としても購入する。按分が妥当である。</t>
    <phoneticPr fontId="2"/>
  </si>
  <si>
    <t>2-1</t>
    <phoneticPr fontId="5" type="noConversion"/>
  </si>
  <si>
    <t>26/3/28</t>
    <phoneticPr fontId="5" type="noConversion"/>
  </si>
  <si>
    <t>3-1</t>
    <phoneticPr fontId="5" type="noConversion"/>
  </si>
  <si>
    <t>3-4</t>
    <phoneticPr fontId="2"/>
  </si>
  <si>
    <t>五光印刷（株）</t>
    <rPh sb="0" eb="1">
      <t>ゴ</t>
    </rPh>
    <rPh sb="1" eb="2">
      <t>ヒカリ</t>
    </rPh>
    <rPh sb="2" eb="4">
      <t>インサツ</t>
    </rPh>
    <rPh sb="5" eb="6">
      <t>カブ</t>
    </rPh>
    <phoneticPr fontId="2"/>
  </si>
  <si>
    <t>印刷物裏面添付なく記載内容を確認できないため半額支出不可</t>
    <rPh sb="22" eb="24">
      <t>ハンガク</t>
    </rPh>
    <rPh sb="24" eb="26">
      <t>シシュツ</t>
    </rPh>
    <phoneticPr fontId="2"/>
  </si>
  <si>
    <t>（株）フローレス</t>
    <rPh sb="1" eb="2">
      <t>カブ</t>
    </rPh>
    <phoneticPr fontId="2"/>
  </si>
  <si>
    <t>何を配布したのか配布物が不明のため支出不可</t>
    <rPh sb="0" eb="1">
      <t>ナン</t>
    </rPh>
    <rPh sb="2" eb="4">
      <t>ハイフ</t>
    </rPh>
    <rPh sb="8" eb="10">
      <t>ハイフ</t>
    </rPh>
    <rPh sb="10" eb="11">
      <t>ブツ</t>
    </rPh>
    <rPh sb="12" eb="14">
      <t>フメイ</t>
    </rPh>
    <rPh sb="17" eb="19">
      <t>シシュツ</t>
    </rPh>
    <phoneticPr fontId="2"/>
  </si>
  <si>
    <t>22、野口宏明(市政クラブ)</t>
    <rPh sb="3" eb="5">
      <t>ノグチ</t>
    </rPh>
    <rPh sb="5" eb="7">
      <t>ヒロアキ</t>
    </rPh>
    <rPh sb="8" eb="9">
      <t>シ</t>
    </rPh>
    <rPh sb="9" eb="10">
      <t>セイ</t>
    </rPh>
    <phoneticPr fontId="16"/>
  </si>
  <si>
    <t>4-1参照</t>
    <rPh sb="3" eb="5">
      <t>サンショウ</t>
    </rPh>
    <phoneticPr fontId="16"/>
  </si>
  <si>
    <t>契約書の写し添付なし、領収者不明、事務所の形態を成しているか確認要す。</t>
    <rPh sb="0" eb="3">
      <t>ケイヤクショ</t>
    </rPh>
    <rPh sb="4" eb="5">
      <t>ウツ</t>
    </rPh>
    <rPh sb="6" eb="8">
      <t>テンプ</t>
    </rPh>
    <rPh sb="11" eb="13">
      <t>リョウシュウ</t>
    </rPh>
    <rPh sb="13" eb="14">
      <t>シャ</t>
    </rPh>
    <rPh sb="14" eb="16">
      <t>フメイ</t>
    </rPh>
    <rPh sb="17" eb="19">
      <t>ジム</t>
    </rPh>
    <rPh sb="19" eb="20">
      <t>ショ</t>
    </rPh>
    <rPh sb="21" eb="23">
      <t>ケイタイ</t>
    </rPh>
    <rPh sb="24" eb="25">
      <t>ナ</t>
    </rPh>
    <rPh sb="30" eb="32">
      <t>カクニン</t>
    </rPh>
    <rPh sb="32" eb="33">
      <t>ヨウ</t>
    </rPh>
    <phoneticPr fontId="16"/>
  </si>
  <si>
    <t>5-1参照</t>
  </si>
  <si>
    <t>金川屋</t>
    <rPh sb="0" eb="1">
      <t>キン</t>
    </rPh>
    <rPh sb="1" eb="2">
      <t>カワ</t>
    </rPh>
    <rPh sb="2" eb="3">
      <t>ヤ</t>
    </rPh>
    <phoneticPr fontId="16"/>
  </si>
  <si>
    <t>領収書に本の題名なし、公金の支出であり会計処理上不可である。</t>
    <rPh sb="0" eb="3">
      <t>リョウシュウショ</t>
    </rPh>
    <rPh sb="4" eb="5">
      <t>ホン</t>
    </rPh>
    <rPh sb="6" eb="8">
      <t>ダイメイ</t>
    </rPh>
    <phoneticPr fontId="16"/>
  </si>
  <si>
    <t>6-1参照</t>
  </si>
  <si>
    <t>7-1参照</t>
  </si>
  <si>
    <t>8-1参照</t>
  </si>
  <si>
    <t>9-1参照</t>
  </si>
  <si>
    <t>10-1参照</t>
  </si>
  <si>
    <t>11-1参照</t>
  </si>
  <si>
    <t>エーツーコミュニケーションズ</t>
    <phoneticPr fontId="16"/>
  </si>
  <si>
    <t>印刷代の領収書に数量の記載なし、公金の支出であり会計処理上不可である。</t>
    <rPh sb="0" eb="2">
      <t>インサツ</t>
    </rPh>
    <rPh sb="2" eb="3">
      <t>ダイ</t>
    </rPh>
    <rPh sb="4" eb="7">
      <t>リョウシュウショ</t>
    </rPh>
    <rPh sb="8" eb="10">
      <t>スウリョウ</t>
    </rPh>
    <rPh sb="11" eb="13">
      <t>キサイ</t>
    </rPh>
    <phoneticPr fontId="16"/>
  </si>
  <si>
    <t>調査研究費(大阪市、豊中市)</t>
    <rPh sb="0" eb="2">
      <t>チョウサ</t>
    </rPh>
    <rPh sb="2" eb="4">
      <t>ケンキュウ</t>
    </rPh>
    <rPh sb="4" eb="5">
      <t>ヒ</t>
    </rPh>
    <rPh sb="6" eb="9">
      <t>オオサカシ</t>
    </rPh>
    <rPh sb="10" eb="13">
      <t>トヨナカシ</t>
    </rPh>
    <phoneticPr fontId="16"/>
  </si>
  <si>
    <t>12-1</t>
    <phoneticPr fontId="16"/>
  </si>
  <si>
    <t>12-1参照</t>
  </si>
  <si>
    <t>1-1参照</t>
  </si>
  <si>
    <t>山文印刷</t>
    <rPh sb="0" eb="1">
      <t>ヤマ</t>
    </rPh>
    <rPh sb="1" eb="2">
      <t>ブン</t>
    </rPh>
    <rPh sb="2" eb="4">
      <t>インサツ</t>
    </rPh>
    <phoneticPr fontId="16"/>
  </si>
  <si>
    <t>2-1参照</t>
  </si>
  <si>
    <t>3-1参照</t>
  </si>
  <si>
    <r>
      <t>23.谷川恵子</t>
    </r>
    <r>
      <rPr>
        <b/>
        <sz val="9"/>
        <color theme="1"/>
        <rFont val="ＭＳ Ｐゴシック"/>
        <family val="3"/>
        <charset val="128"/>
        <scheme val="minor"/>
      </rPr>
      <t>（市政クラブ）</t>
    </r>
    <rPh sb="3" eb="5">
      <t>タニカワ</t>
    </rPh>
    <rPh sb="5" eb="7">
      <t>ケイコ</t>
    </rPh>
    <rPh sb="7" eb="14">
      <t>シ</t>
    </rPh>
    <phoneticPr fontId="2"/>
  </si>
  <si>
    <t>25/4/5</t>
    <phoneticPr fontId="2"/>
  </si>
  <si>
    <t>新聞は議員のみではなく一般人としても購入する。按分が妥当である。但し①は可</t>
    <rPh sb="0" eb="32">
      <t>シン</t>
    </rPh>
    <rPh sb="32" eb="33">
      <t>タダ</t>
    </rPh>
    <rPh sb="36" eb="37">
      <t>カ</t>
    </rPh>
    <phoneticPr fontId="2"/>
  </si>
  <si>
    <t>25/5/24</t>
    <phoneticPr fontId="2"/>
  </si>
  <si>
    <t>5-2</t>
    <phoneticPr fontId="2"/>
  </si>
  <si>
    <t>25/5/23</t>
    <phoneticPr fontId="2"/>
  </si>
  <si>
    <t>25/6/23</t>
    <phoneticPr fontId="2"/>
  </si>
  <si>
    <t>6-10</t>
    <phoneticPr fontId="2"/>
  </si>
  <si>
    <t>25/7/22</t>
    <phoneticPr fontId="2"/>
  </si>
  <si>
    <t>25/8/23</t>
    <phoneticPr fontId="2"/>
  </si>
  <si>
    <t>25/8/13</t>
    <phoneticPr fontId="2"/>
  </si>
  <si>
    <t>8-4</t>
    <phoneticPr fontId="2"/>
  </si>
  <si>
    <t>25/9/22</t>
    <phoneticPr fontId="2"/>
  </si>
  <si>
    <t>新聞は議員のみではなく一般人としても購入する。按分が妥当である。①は可</t>
    <rPh sb="0" eb="32">
      <t>シン</t>
    </rPh>
    <rPh sb="34" eb="35">
      <t>カ</t>
    </rPh>
    <phoneticPr fontId="2"/>
  </si>
  <si>
    <t>25/9/24</t>
    <phoneticPr fontId="2"/>
  </si>
  <si>
    <t>25/9/20</t>
    <phoneticPr fontId="2"/>
  </si>
  <si>
    <t>9-4</t>
    <phoneticPr fontId="2"/>
  </si>
  <si>
    <t>25/10/22</t>
    <phoneticPr fontId="2"/>
  </si>
  <si>
    <t>10-1</t>
    <phoneticPr fontId="2"/>
  </si>
  <si>
    <t>25/10/14</t>
    <phoneticPr fontId="2"/>
  </si>
  <si>
    <t>10-5</t>
    <phoneticPr fontId="2"/>
  </si>
  <si>
    <t>25/11/23</t>
    <phoneticPr fontId="2"/>
  </si>
  <si>
    <t>25/11/22</t>
    <phoneticPr fontId="2"/>
  </si>
  <si>
    <t>11-4</t>
    <phoneticPr fontId="2"/>
  </si>
  <si>
    <t>25/12/3</t>
    <phoneticPr fontId="2"/>
  </si>
  <si>
    <t>25/12/17</t>
    <phoneticPr fontId="2"/>
  </si>
  <si>
    <t>25/12/21</t>
    <phoneticPr fontId="2"/>
  </si>
  <si>
    <t>12-4</t>
    <phoneticPr fontId="2"/>
  </si>
  <si>
    <t>26/1/23</t>
    <phoneticPr fontId="2"/>
  </si>
  <si>
    <t>26/1/15</t>
    <phoneticPr fontId="2"/>
  </si>
  <si>
    <t>1-7</t>
    <phoneticPr fontId="2"/>
  </si>
  <si>
    <t>26/2/21</t>
    <phoneticPr fontId="2"/>
  </si>
  <si>
    <t>新聞販売店</t>
    <rPh sb="0" eb="5">
      <t>シンハ</t>
    </rPh>
    <phoneticPr fontId="2"/>
  </si>
  <si>
    <t>26/2/24</t>
    <phoneticPr fontId="2"/>
  </si>
  <si>
    <t>2-5</t>
    <phoneticPr fontId="2"/>
  </si>
  <si>
    <t>26/3/26</t>
    <phoneticPr fontId="2"/>
  </si>
  <si>
    <t>3-2</t>
    <phoneticPr fontId="2"/>
  </si>
  <si>
    <t>26/3/22</t>
    <phoneticPr fontId="2"/>
  </si>
  <si>
    <t>3-4</t>
    <phoneticPr fontId="2"/>
  </si>
  <si>
    <t>24、小林 宏（川口新風会）</t>
    <rPh sb="3" eb="5">
      <t>ｺﾊﾞﾔｼ</t>
    </rPh>
    <rPh sb="6" eb="7">
      <t>ﾋﾛｼ</t>
    </rPh>
    <rPh sb="8" eb="10">
      <t>ｶﾜｸﾞﾁ</t>
    </rPh>
    <rPh sb="10" eb="12">
      <t>ｼﾝﾌﾟｳ</t>
    </rPh>
    <rPh sb="12" eb="13">
      <t>ｶｲ</t>
    </rPh>
    <phoneticPr fontId="5" type="noConversion"/>
  </si>
  <si>
    <t>2014/3/5</t>
    <phoneticPr fontId="5" type="noConversion"/>
  </si>
  <si>
    <t>2014/2/11</t>
    <phoneticPr fontId="5" type="noConversion"/>
  </si>
  <si>
    <t>2014/1/7</t>
    <phoneticPr fontId="5" type="noConversion"/>
  </si>
  <si>
    <t>2013/12/4</t>
    <phoneticPr fontId="5" type="noConversion"/>
  </si>
  <si>
    <t>2013/11/1</t>
    <phoneticPr fontId="5" type="noConversion"/>
  </si>
  <si>
    <t>11-7-①</t>
    <phoneticPr fontId="2"/>
  </si>
  <si>
    <t>11-7-②</t>
    <phoneticPr fontId="2"/>
  </si>
  <si>
    <t>2013/10/7</t>
    <phoneticPr fontId="5" type="noConversion"/>
  </si>
  <si>
    <t>2013/9/5</t>
    <phoneticPr fontId="5" type="noConversion"/>
  </si>
  <si>
    <t>2013/8/16</t>
    <phoneticPr fontId="5" type="noConversion"/>
  </si>
  <si>
    <t>2013/7/11</t>
    <phoneticPr fontId="5" type="noConversion"/>
  </si>
  <si>
    <t>7-7</t>
    <phoneticPr fontId="2"/>
  </si>
  <si>
    <t>2013/6/3</t>
    <phoneticPr fontId="5" type="noConversion"/>
  </si>
  <si>
    <t>2013/5/1</t>
    <phoneticPr fontId="5" type="noConversion"/>
  </si>
  <si>
    <t>2013/4/15</t>
    <phoneticPr fontId="5" type="noConversion"/>
  </si>
  <si>
    <t>2013/5/2</t>
    <phoneticPr fontId="5" type="noConversion"/>
  </si>
  <si>
    <t>2014/5/25</t>
    <phoneticPr fontId="5" type="noConversion"/>
  </si>
  <si>
    <t>2013/6/28</t>
    <phoneticPr fontId="5" type="noConversion"/>
  </si>
  <si>
    <t>2013/6/25</t>
    <phoneticPr fontId="5" type="noConversion"/>
  </si>
  <si>
    <t>2013/6/29</t>
    <phoneticPr fontId="2"/>
  </si>
  <si>
    <t>6-3</t>
    <phoneticPr fontId="2"/>
  </si>
  <si>
    <t>2013/7/25</t>
    <phoneticPr fontId="5" type="noConversion"/>
  </si>
  <si>
    <t>2013/8/15</t>
    <phoneticPr fontId="5" type="noConversion"/>
  </si>
  <si>
    <t>2015/8/25</t>
    <phoneticPr fontId="5" type="noConversion"/>
  </si>
  <si>
    <t>2013/9/28</t>
    <phoneticPr fontId="2"/>
  </si>
  <si>
    <t>9-2</t>
    <phoneticPr fontId="5" type="noConversion"/>
  </si>
  <si>
    <t>2013/9/6</t>
    <phoneticPr fontId="5" type="noConversion"/>
  </si>
  <si>
    <t>2013/10/25</t>
    <phoneticPr fontId="5" type="noConversion"/>
  </si>
  <si>
    <t>2013/10/3</t>
    <phoneticPr fontId="5" type="noConversion"/>
  </si>
  <si>
    <t>2013/11/13</t>
    <phoneticPr fontId="5" type="noConversion"/>
  </si>
  <si>
    <t>11-3</t>
    <phoneticPr fontId="5" type="noConversion"/>
  </si>
  <si>
    <t>2013/12/26</t>
    <phoneticPr fontId="2"/>
  </si>
  <si>
    <t>領収書に品名、数量などの記載なし、公金の支出であり会計処理上不可。</t>
    <phoneticPr fontId="2"/>
  </si>
  <si>
    <t>2013/12/25</t>
    <phoneticPr fontId="5" type="noConversion"/>
  </si>
  <si>
    <t>12-2</t>
    <phoneticPr fontId="5" type="noConversion"/>
  </si>
  <si>
    <t>2013/12/13</t>
    <phoneticPr fontId="5" type="noConversion"/>
  </si>
  <si>
    <t>2014/1/25</t>
    <phoneticPr fontId="5" type="noConversion"/>
  </si>
  <si>
    <t>2014/1/12</t>
    <phoneticPr fontId="5" type="noConversion"/>
  </si>
  <si>
    <t>2014/2/6</t>
    <phoneticPr fontId="5" type="noConversion"/>
  </si>
  <si>
    <t>2014/3/28</t>
    <phoneticPr fontId="2"/>
  </si>
  <si>
    <t>3-1</t>
    <phoneticPr fontId="2"/>
  </si>
  <si>
    <t>2014/3/5</t>
    <phoneticPr fontId="5" type="noConversion"/>
  </si>
  <si>
    <t>3-4</t>
    <phoneticPr fontId="5" type="noConversion"/>
  </si>
  <si>
    <t>26、今井 初枝（共産党）</t>
    <rPh sb="3" eb="5">
      <t>ｲﾏｲ</t>
    </rPh>
    <rPh sb="6" eb="8">
      <t>ﾊﾂｴ</t>
    </rPh>
    <rPh sb="9" eb="12">
      <t>ｷｮｳｻﾝﾄｳ</t>
    </rPh>
    <phoneticPr fontId="5" type="noConversion"/>
  </si>
  <si>
    <t>25/3/26</t>
    <phoneticPr fontId="5" type="noConversion"/>
  </si>
  <si>
    <t>多摩自治体研究所主催の研修会（日野市）</t>
    <rPh sb="0" eb="2">
      <t>タマ</t>
    </rPh>
    <rPh sb="2" eb="5">
      <t>ジチタイ</t>
    </rPh>
    <rPh sb="5" eb="8">
      <t>ケンキュウジョ</t>
    </rPh>
    <rPh sb="8" eb="10">
      <t>シュサイ</t>
    </rPh>
    <rPh sb="11" eb="14">
      <t>ケンシュウカイ</t>
    </rPh>
    <rPh sb="15" eb="18">
      <t>ヒノシ</t>
    </rPh>
    <phoneticPr fontId="2"/>
  </si>
  <si>
    <t>参加資料のみで手引きに定める報告書の提出なし,不可。宿泊費の詳細不明。</t>
    <rPh sb="26" eb="29">
      <t>ｼｭｸﾊｸﾋ</t>
    </rPh>
    <rPh sb="30" eb="32">
      <t>ｼｮｳｻｲ</t>
    </rPh>
    <rPh sb="32" eb="34">
      <t>ﾌﾒｲ</t>
    </rPh>
    <phoneticPr fontId="5" type="noConversion"/>
  </si>
  <si>
    <t>25/2/18</t>
    <phoneticPr fontId="5" type="noConversion"/>
  </si>
  <si>
    <t>日本国民救援会</t>
    <rPh sb="0" eb="2">
      <t>ニホン</t>
    </rPh>
    <rPh sb="2" eb="4">
      <t>コクミン</t>
    </rPh>
    <rPh sb="4" eb="6">
      <t>キュウエン</t>
    </rPh>
    <rPh sb="6" eb="7">
      <t>カイ</t>
    </rPh>
    <phoneticPr fontId="2"/>
  </si>
  <si>
    <t>個票のとおり</t>
    <rPh sb="0" eb="1">
      <t>コ</t>
    </rPh>
    <rPh sb="1" eb="2">
      <t>ヒョウ</t>
    </rPh>
    <phoneticPr fontId="2"/>
  </si>
  <si>
    <t>25/4/3</t>
    <phoneticPr fontId="5" type="noConversion"/>
  </si>
  <si>
    <t>領収書但書印刷代のみ印刷枚数不明のため不可</t>
    <rPh sb="0" eb="3">
      <t>リョウシュウショ</t>
    </rPh>
    <rPh sb="3" eb="5">
      <t>タダシガキ</t>
    </rPh>
    <rPh sb="5" eb="7">
      <t>インサツ</t>
    </rPh>
    <rPh sb="7" eb="8">
      <t>ダイ</t>
    </rPh>
    <rPh sb="10" eb="12">
      <t>インサツ</t>
    </rPh>
    <rPh sb="12" eb="14">
      <t>マイスウ</t>
    </rPh>
    <rPh sb="14" eb="16">
      <t>フメイ</t>
    </rPh>
    <rPh sb="19" eb="21">
      <t>フカ</t>
    </rPh>
    <phoneticPr fontId="2"/>
  </si>
  <si>
    <t>25/4/20</t>
    <phoneticPr fontId="5" type="noConversion"/>
  </si>
  <si>
    <t>NPO法人多摩住民自治研究所</t>
    <rPh sb="3" eb="5">
      <t>ホウジン</t>
    </rPh>
    <rPh sb="5" eb="7">
      <t>タマ</t>
    </rPh>
    <rPh sb="7" eb="9">
      <t>ジュウミン</t>
    </rPh>
    <rPh sb="9" eb="11">
      <t>ジチ</t>
    </rPh>
    <rPh sb="11" eb="14">
      <t>ケンキュウジョ</t>
    </rPh>
    <phoneticPr fontId="2"/>
  </si>
  <si>
    <t>領収書但書書籍名不明のため不可</t>
    <rPh sb="0" eb="3">
      <t>リョウシュウショ</t>
    </rPh>
    <rPh sb="3" eb="5">
      <t>タダシガキ</t>
    </rPh>
    <rPh sb="5" eb="7">
      <t>ショセキ</t>
    </rPh>
    <rPh sb="7" eb="8">
      <t>メイ</t>
    </rPh>
    <rPh sb="8" eb="10">
      <t>フメイ</t>
    </rPh>
    <rPh sb="13" eb="15">
      <t>フカ</t>
    </rPh>
    <phoneticPr fontId="2"/>
  </si>
  <si>
    <t>25/4/5</t>
    <phoneticPr fontId="5" type="noConversion"/>
  </si>
  <si>
    <t>4-9</t>
    <phoneticPr fontId="2"/>
  </si>
  <si>
    <t>太陽石油販売</t>
    <rPh sb="0" eb="2">
      <t>タイヨウ</t>
    </rPh>
    <rPh sb="2" eb="4">
      <t>セキユ</t>
    </rPh>
    <rPh sb="4" eb="6">
      <t>ハンバイ</t>
    </rPh>
    <phoneticPr fontId="2"/>
  </si>
  <si>
    <t>4-11</t>
    <phoneticPr fontId="2"/>
  </si>
  <si>
    <t>5月分から家賃金額変更を証する添付資料なしのため不可</t>
    <rPh sb="1" eb="3">
      <t>ガツブン</t>
    </rPh>
    <rPh sb="5" eb="7">
      <t>ヤチン</t>
    </rPh>
    <rPh sb="7" eb="9">
      <t>キンガク</t>
    </rPh>
    <rPh sb="9" eb="11">
      <t>ヘンコウ</t>
    </rPh>
    <rPh sb="12" eb="13">
      <t>ショウ</t>
    </rPh>
    <rPh sb="15" eb="17">
      <t>テンプ</t>
    </rPh>
    <rPh sb="17" eb="19">
      <t>シリョウ</t>
    </rPh>
    <rPh sb="24" eb="26">
      <t>フカ</t>
    </rPh>
    <phoneticPr fontId="2"/>
  </si>
  <si>
    <t>25/4/24</t>
    <phoneticPr fontId="5" type="noConversion"/>
  </si>
  <si>
    <t>25/5/28</t>
    <phoneticPr fontId="5" type="noConversion"/>
  </si>
  <si>
    <t>5月分から家賃金額変更を証する添付資料なしのため不可</t>
    <rPh sb="5" eb="7">
      <t>ヤチン</t>
    </rPh>
    <rPh sb="7" eb="9">
      <t>キンガク</t>
    </rPh>
    <rPh sb="9" eb="11">
      <t>ヘンコウ</t>
    </rPh>
    <rPh sb="12" eb="13">
      <t>ショウ</t>
    </rPh>
    <rPh sb="15" eb="17">
      <t>テンプ</t>
    </rPh>
    <rPh sb="17" eb="19">
      <t>シリョウ</t>
    </rPh>
    <rPh sb="24" eb="26">
      <t>フカ</t>
    </rPh>
    <phoneticPr fontId="2"/>
  </si>
  <si>
    <t>25/6/28</t>
    <phoneticPr fontId="5" type="noConversion"/>
  </si>
  <si>
    <t>6-5</t>
    <phoneticPr fontId="2"/>
  </si>
  <si>
    <t>25/6/21</t>
    <phoneticPr fontId="5" type="noConversion"/>
  </si>
  <si>
    <t>25/7/7</t>
    <phoneticPr fontId="5" type="noConversion"/>
  </si>
  <si>
    <t>太陽石油販売他</t>
    <rPh sb="0" eb="2">
      <t>タイヨウ</t>
    </rPh>
    <rPh sb="2" eb="4">
      <t>セキユ</t>
    </rPh>
    <rPh sb="4" eb="6">
      <t>ハンバイ</t>
    </rPh>
    <rPh sb="6" eb="7">
      <t>タ</t>
    </rPh>
    <phoneticPr fontId="2"/>
  </si>
  <si>
    <t>25/7/25</t>
    <phoneticPr fontId="5" type="noConversion"/>
  </si>
  <si>
    <t>25/7/24</t>
    <phoneticPr fontId="5" type="noConversion"/>
  </si>
  <si>
    <t>友好堂田中書店他</t>
    <rPh sb="0" eb="2">
      <t>ユウコウ</t>
    </rPh>
    <rPh sb="2" eb="3">
      <t>ドウ</t>
    </rPh>
    <rPh sb="3" eb="5">
      <t>タナカ</t>
    </rPh>
    <rPh sb="5" eb="7">
      <t>ショテン</t>
    </rPh>
    <rPh sb="7" eb="8">
      <t>タ</t>
    </rPh>
    <phoneticPr fontId="2"/>
  </si>
  <si>
    <t>領収書に書籍名等なし・公金の支出であり会計処理上不可である。書籍②は市政に直接関係性なし一般書籍</t>
    <rPh sb="0" eb="3">
      <t>ﾘｮｳｼｭｳｼｮ</t>
    </rPh>
    <rPh sb="4" eb="6">
      <t>ｼｮｾｷ</t>
    </rPh>
    <rPh sb="6" eb="7">
      <t>ﾒｲ</t>
    </rPh>
    <rPh sb="7" eb="8">
      <t>ﾄｳ</t>
    </rPh>
    <rPh sb="11" eb="13">
      <t>ｺｳｷﾝ</t>
    </rPh>
    <rPh sb="14" eb="16">
      <t>ｼｼｭﾂ</t>
    </rPh>
    <rPh sb="19" eb="21">
      <t>ｶｲｹｲ</t>
    </rPh>
    <rPh sb="21" eb="23">
      <t>ｼｮﾘ</t>
    </rPh>
    <rPh sb="23" eb="24">
      <t>ｳｴ</t>
    </rPh>
    <rPh sb="24" eb="26">
      <t>ﾌｶ</t>
    </rPh>
    <rPh sb="30" eb="32">
      <t>ｼｮｾｷ</t>
    </rPh>
    <rPh sb="34" eb="36">
      <t>ｼｾｲ</t>
    </rPh>
    <rPh sb="37" eb="39">
      <t>ﾁｮｸｾﾂ</t>
    </rPh>
    <rPh sb="39" eb="42">
      <t>ｶﾝｹｲｾｲ</t>
    </rPh>
    <rPh sb="44" eb="46">
      <t>ｲｯﾊﾟﾝ</t>
    </rPh>
    <rPh sb="46" eb="48">
      <t>ｼｮｾｷ</t>
    </rPh>
    <phoneticPr fontId="5" type="noConversion"/>
  </si>
  <si>
    <t>8-3</t>
    <phoneticPr fontId="2"/>
  </si>
  <si>
    <t>（株）自治研究所</t>
    <rPh sb="1" eb="2">
      <t>カブ</t>
    </rPh>
    <rPh sb="3" eb="5">
      <t>ジチ</t>
    </rPh>
    <rPh sb="5" eb="7">
      <t>ケンキュウ</t>
    </rPh>
    <rPh sb="7" eb="8">
      <t>ショ</t>
    </rPh>
    <phoneticPr fontId="2"/>
  </si>
  <si>
    <t>領収書に書籍名等なし・公金の支出であり会計処理上不可である。</t>
    <rPh sb="0" eb="3">
      <t>ﾘｮｳｼｭｳｼｮ</t>
    </rPh>
    <rPh sb="4" eb="6">
      <t>ｼｮｾｷ</t>
    </rPh>
    <rPh sb="6" eb="7">
      <t>ﾒｲ</t>
    </rPh>
    <rPh sb="7" eb="8">
      <t>ﾄｳ</t>
    </rPh>
    <rPh sb="11" eb="13">
      <t>ｺｳｷﾝ</t>
    </rPh>
    <rPh sb="14" eb="16">
      <t>ｼｼｭﾂ</t>
    </rPh>
    <rPh sb="19" eb="21">
      <t>ｶｲｹｲ</t>
    </rPh>
    <rPh sb="21" eb="23">
      <t>ｼｮﾘ</t>
    </rPh>
    <rPh sb="23" eb="24">
      <t>ｳｴ</t>
    </rPh>
    <rPh sb="24" eb="26">
      <t>ﾌｶ</t>
    </rPh>
    <phoneticPr fontId="5" type="noConversion"/>
  </si>
  <si>
    <t>25/8/7</t>
    <phoneticPr fontId="5" type="noConversion"/>
  </si>
  <si>
    <t>25/8/15</t>
    <phoneticPr fontId="5" type="noConversion"/>
  </si>
  <si>
    <t>8-5</t>
    <phoneticPr fontId="2"/>
  </si>
  <si>
    <t>25/8/25</t>
    <phoneticPr fontId="5" type="noConversion"/>
  </si>
  <si>
    <t>25/8/6</t>
    <phoneticPr fontId="5" type="noConversion"/>
  </si>
  <si>
    <t>25/8/23</t>
    <phoneticPr fontId="5" type="noConversion"/>
  </si>
  <si>
    <t>25/9/6</t>
    <phoneticPr fontId="5" type="noConversion"/>
  </si>
  <si>
    <t>埼玉革新懇</t>
    <rPh sb="0" eb="2">
      <t>サイタマ</t>
    </rPh>
    <rPh sb="2" eb="4">
      <t>カクシン</t>
    </rPh>
    <rPh sb="4" eb="5">
      <t>コン</t>
    </rPh>
    <phoneticPr fontId="2"/>
  </si>
  <si>
    <t>25/9/4</t>
    <phoneticPr fontId="5" type="noConversion"/>
  </si>
  <si>
    <t>25/9/25</t>
    <phoneticPr fontId="5" type="noConversion"/>
  </si>
  <si>
    <t>25/9/7</t>
    <phoneticPr fontId="5" type="noConversion"/>
  </si>
  <si>
    <t>10-1</t>
    <phoneticPr fontId="2"/>
  </si>
  <si>
    <t>25/10/10</t>
    <phoneticPr fontId="5" type="noConversion"/>
  </si>
  <si>
    <t>10-3</t>
    <phoneticPr fontId="2"/>
  </si>
  <si>
    <t>25/10/11</t>
    <phoneticPr fontId="5" type="noConversion"/>
  </si>
  <si>
    <t>25/10/21</t>
    <phoneticPr fontId="5" type="noConversion"/>
  </si>
  <si>
    <t>25/10/27</t>
    <phoneticPr fontId="5" type="noConversion"/>
  </si>
  <si>
    <t>10-8</t>
    <phoneticPr fontId="2"/>
  </si>
  <si>
    <t>25/10/23</t>
    <phoneticPr fontId="5" type="noConversion"/>
  </si>
  <si>
    <t>25/11/5</t>
    <phoneticPr fontId="5" type="noConversion"/>
  </si>
  <si>
    <t>11-4</t>
    <phoneticPr fontId="2"/>
  </si>
  <si>
    <t>25/12/17</t>
    <phoneticPr fontId="5" type="noConversion"/>
  </si>
  <si>
    <t>消費税をなくす埼玉の会</t>
    <rPh sb="0" eb="3">
      <t>ｼｮｳﾋｾﾞｲ</t>
    </rPh>
    <rPh sb="7" eb="9">
      <t>ｻｲﾀﾏ</t>
    </rPh>
    <rPh sb="10" eb="11">
      <t>ｶｲ</t>
    </rPh>
    <phoneticPr fontId="5" type="noConversion"/>
  </si>
  <si>
    <t>購入期間不明のため全額不可。新聞、月刊誌は議員のみではなく一般人としても購入する。按分が妥当である。</t>
    <rPh sb="0" eb="2">
      <t>ｺｳﾆｭｳ</t>
    </rPh>
    <rPh sb="2" eb="4">
      <t>ｷｶﾝ</t>
    </rPh>
    <rPh sb="4" eb="6">
      <t>ﾌﾒｲ</t>
    </rPh>
    <rPh sb="9" eb="11">
      <t>ｾﾞﾝｶﾞｸ</t>
    </rPh>
    <rPh sb="11" eb="13">
      <t>ﾌｶ</t>
    </rPh>
    <rPh sb="14" eb="16">
      <t>ｼﾝﾌﾞﾝ</t>
    </rPh>
    <rPh sb="17" eb="20">
      <t>ｹﾞｯｶﾝｼ</t>
    </rPh>
    <rPh sb="21" eb="23">
      <t>ｷﾞｲﾝ</t>
    </rPh>
    <rPh sb="29" eb="31">
      <t>ｲｯﾊﾟﾝ</t>
    </rPh>
    <rPh sb="31" eb="32">
      <t>ｼﾞﾝ</t>
    </rPh>
    <rPh sb="36" eb="38">
      <t>ｺｳﾆｭｳ</t>
    </rPh>
    <rPh sb="41" eb="50">
      <t>ｱﾝ</t>
    </rPh>
    <phoneticPr fontId="5" type="noConversion"/>
  </si>
  <si>
    <t>12-4</t>
    <phoneticPr fontId="2"/>
  </si>
  <si>
    <t>25/12/31</t>
    <phoneticPr fontId="5" type="noConversion"/>
  </si>
  <si>
    <t>1-1</t>
    <phoneticPr fontId="2"/>
  </si>
  <si>
    <t>25/12/29</t>
    <phoneticPr fontId="5" type="noConversion"/>
  </si>
  <si>
    <t>日本共産党埼玉南部地区委員会他</t>
    <rPh sb="0" eb="14">
      <t>ﾆﾎﾝ</t>
    </rPh>
    <rPh sb="14" eb="15">
      <t>ﾀ</t>
    </rPh>
    <phoneticPr fontId="5" type="noConversion"/>
  </si>
  <si>
    <t>切手代の領収書宛名なし、ハガキは紙面も少なく市政報告の趣旨に合致しないため全額不可</t>
    <rPh sb="0" eb="2">
      <t>キッテ</t>
    </rPh>
    <rPh sb="2" eb="3">
      <t>ダイ</t>
    </rPh>
    <rPh sb="4" eb="7">
      <t>リョウシュウショ</t>
    </rPh>
    <rPh sb="7" eb="9">
      <t>アテナ</t>
    </rPh>
    <rPh sb="16" eb="18">
      <t>シメン</t>
    </rPh>
    <rPh sb="19" eb="20">
      <t>スク</t>
    </rPh>
    <rPh sb="22" eb="24">
      <t>シセイ</t>
    </rPh>
    <rPh sb="24" eb="26">
      <t>ホウコク</t>
    </rPh>
    <rPh sb="27" eb="29">
      <t>シュシ</t>
    </rPh>
    <rPh sb="30" eb="32">
      <t>ガッチ</t>
    </rPh>
    <rPh sb="37" eb="39">
      <t>ゼンガク</t>
    </rPh>
    <rPh sb="39" eb="41">
      <t>フカ</t>
    </rPh>
    <phoneticPr fontId="2"/>
  </si>
  <si>
    <t>26/1/12</t>
    <phoneticPr fontId="5" type="noConversion"/>
  </si>
  <si>
    <t>26/1/12</t>
    <phoneticPr fontId="5" type="noConversion"/>
  </si>
  <si>
    <t>多摩自治体研究所主催の研修会</t>
    <rPh sb="0" eb="2">
      <t>タマ</t>
    </rPh>
    <rPh sb="2" eb="5">
      <t>ジチタイ</t>
    </rPh>
    <rPh sb="5" eb="8">
      <t>ケンキュウジョ</t>
    </rPh>
    <rPh sb="8" eb="10">
      <t>シュサイ</t>
    </rPh>
    <rPh sb="11" eb="14">
      <t>ケンシュウカイ</t>
    </rPh>
    <phoneticPr fontId="2"/>
  </si>
  <si>
    <t>参加資料のみで手引きに定める報告書の提出なし,不可。</t>
    <phoneticPr fontId="5" type="noConversion"/>
  </si>
  <si>
    <t>一般書であり不可</t>
    <rPh sb="0" eb="3">
      <t>イッパンショ</t>
    </rPh>
    <rPh sb="6" eb="8">
      <t>フカ</t>
    </rPh>
    <phoneticPr fontId="2"/>
  </si>
  <si>
    <t>26/1/20</t>
    <phoneticPr fontId="5" type="noConversion"/>
  </si>
  <si>
    <t>1-6</t>
    <phoneticPr fontId="2"/>
  </si>
  <si>
    <t>1-6</t>
    <phoneticPr fontId="2"/>
  </si>
  <si>
    <t>26/1/13</t>
    <phoneticPr fontId="5" type="noConversion"/>
  </si>
  <si>
    <t>1-8</t>
    <phoneticPr fontId="2"/>
  </si>
  <si>
    <t>26/1/22</t>
    <phoneticPr fontId="5" type="noConversion"/>
  </si>
  <si>
    <t>2-1</t>
    <phoneticPr fontId="2"/>
  </si>
  <si>
    <t>26/2/2</t>
    <phoneticPr fontId="5" type="noConversion"/>
  </si>
  <si>
    <t>26/2/19</t>
    <phoneticPr fontId="5" type="noConversion"/>
  </si>
  <si>
    <t>25/4/1</t>
    <phoneticPr fontId="5" type="noConversion"/>
  </si>
  <si>
    <t>4-2参照　</t>
    <phoneticPr fontId="5" type="noConversion"/>
  </si>
  <si>
    <t>25/5/1</t>
    <phoneticPr fontId="5" type="noConversion"/>
  </si>
  <si>
    <t>7-2</t>
    <phoneticPr fontId="2"/>
  </si>
  <si>
    <t>7-3</t>
    <phoneticPr fontId="5" type="noConversion"/>
  </si>
  <si>
    <t>事務所としての外形上の形態及び機能を有していること。確認を要す。</t>
    <phoneticPr fontId="5" type="noConversion"/>
  </si>
  <si>
    <t>10-2</t>
    <phoneticPr fontId="5" type="noConversion"/>
  </si>
  <si>
    <t>26/1/15</t>
    <phoneticPr fontId="5" type="noConversion"/>
  </si>
  <si>
    <t>写真で紹介部分は市政報告とは関係の無い旅行写真が半分以上で不可。領収書に品名、数量などの記載なし、公金の支出であり会計処理上不可。</t>
    <rPh sb="0" eb="2">
      <t>ｼｬｼﾝ</t>
    </rPh>
    <rPh sb="3" eb="5">
      <t>ｼｮｳｶｲ</t>
    </rPh>
    <rPh sb="5" eb="7">
      <t>ﾌﾞﾌﾞﾝ</t>
    </rPh>
    <rPh sb="8" eb="10">
      <t>ｼｾｲ</t>
    </rPh>
    <rPh sb="10" eb="12">
      <t>ﾎｳｺｸ</t>
    </rPh>
    <rPh sb="14" eb="16">
      <t>ｶﾝｹｲ</t>
    </rPh>
    <rPh sb="17" eb="18">
      <t>ﾅ</t>
    </rPh>
    <rPh sb="19" eb="21">
      <t>ﾘｮｺｳ</t>
    </rPh>
    <rPh sb="21" eb="23">
      <t>ｼｬｼﾝ</t>
    </rPh>
    <rPh sb="24" eb="26">
      <t>ﾊﾝﾌﾞﾝ</t>
    </rPh>
    <rPh sb="26" eb="28">
      <t>ｲｼﾞｮｳ</t>
    </rPh>
    <rPh sb="29" eb="31">
      <t>ﾌｶ</t>
    </rPh>
    <phoneticPr fontId="5" type="noConversion"/>
  </si>
  <si>
    <r>
      <t>2</t>
    </r>
    <r>
      <rPr>
        <sz val="11"/>
        <color theme="1"/>
        <rFont val="ＭＳ Ｐゴシック"/>
        <family val="2"/>
        <scheme val="minor"/>
      </rPr>
      <t>6/2/1</t>
    </r>
    <phoneticPr fontId="5" type="noConversion"/>
  </si>
  <si>
    <r>
      <t>2</t>
    </r>
    <r>
      <rPr>
        <sz val="11"/>
        <color theme="1"/>
        <rFont val="ＭＳ Ｐゴシック"/>
        <family val="2"/>
        <scheme val="minor"/>
      </rPr>
      <t>-2</t>
    </r>
    <phoneticPr fontId="5" type="noConversion"/>
  </si>
  <si>
    <t>資料作成費</t>
    <rPh sb="0" eb="5">
      <t>シ</t>
    </rPh>
    <phoneticPr fontId="2"/>
  </si>
  <si>
    <t>25/5/26</t>
    <phoneticPr fontId="5" type="noConversion"/>
  </si>
  <si>
    <t>25/6/25</t>
    <phoneticPr fontId="5" type="noConversion"/>
  </si>
  <si>
    <t>6-3</t>
    <phoneticPr fontId="5" type="noConversion"/>
  </si>
  <si>
    <t>7-1</t>
    <phoneticPr fontId="2"/>
  </si>
  <si>
    <t>25/7/26</t>
    <phoneticPr fontId="5" type="noConversion"/>
  </si>
  <si>
    <t>25/7/30</t>
    <phoneticPr fontId="2"/>
  </si>
  <si>
    <t>7-6</t>
    <phoneticPr fontId="2"/>
  </si>
  <si>
    <t>25/10/18</t>
    <phoneticPr fontId="2"/>
  </si>
  <si>
    <t>25/10/25</t>
    <phoneticPr fontId="2"/>
  </si>
  <si>
    <t>25/10/30</t>
    <phoneticPr fontId="2"/>
  </si>
  <si>
    <t>10-7</t>
    <phoneticPr fontId="2"/>
  </si>
  <si>
    <t>ポスティング数量不明、受領者不明、実態不明で公金の支出は不可</t>
    <phoneticPr fontId="2"/>
  </si>
  <si>
    <t>25/12/19</t>
    <phoneticPr fontId="2"/>
  </si>
  <si>
    <t>26/1/13</t>
    <phoneticPr fontId="2"/>
  </si>
  <si>
    <t>26/1/30</t>
    <phoneticPr fontId="2"/>
  </si>
  <si>
    <t>26/2/10</t>
    <phoneticPr fontId="2"/>
  </si>
  <si>
    <t>市議会名簿、ＨＰ：欄の記載では開かないので不可</t>
    <rPh sb="21" eb="23">
      <t>ﾌｶ</t>
    </rPh>
    <phoneticPr fontId="5" type="noConversion"/>
  </si>
  <si>
    <t>第8回全国市議会議長会研究フォーラム　旭川
出席者名簿によると、川口市議会議員18名が参加
事務局職員2名が参加　出席者名簿添付有り</t>
    <rPh sb="57" eb="60">
      <t>ｼｭｯｾｷｼｬ</t>
    </rPh>
    <rPh sb="60" eb="62">
      <t>ﾒｲﾎﾞ</t>
    </rPh>
    <rPh sb="62" eb="64">
      <t>ﾃﾝﾌﾟ</t>
    </rPh>
    <rPh sb="64" eb="65">
      <t>ｱ</t>
    </rPh>
    <phoneticPr fontId="5" type="noConversion"/>
  </si>
  <si>
    <t>３４、　矢作太郎（川口新風会）</t>
    <rPh sb="4" eb="6">
      <t>ヤハギ</t>
    </rPh>
    <rPh sb="6" eb="8">
      <t>タロウ</t>
    </rPh>
    <rPh sb="9" eb="11">
      <t>カワグチ</t>
    </rPh>
    <rPh sb="11" eb="12">
      <t>シン</t>
    </rPh>
    <rPh sb="12" eb="13">
      <t>カゼ</t>
    </rPh>
    <rPh sb="13" eb="14">
      <t>カイ</t>
    </rPh>
    <phoneticPr fontId="16"/>
  </si>
  <si>
    <t>新聞販売店(埼玉、読売)</t>
    <rPh sb="0" eb="2">
      <t>シンブン</t>
    </rPh>
    <rPh sb="2" eb="5">
      <t>ハンバイテン</t>
    </rPh>
    <rPh sb="6" eb="8">
      <t>サイタマ</t>
    </rPh>
    <rPh sb="9" eb="11">
      <t>ヨミウリ</t>
    </rPh>
    <phoneticPr fontId="16"/>
  </si>
  <si>
    <t>(有)トライ</t>
    <rPh sb="1" eb="2">
      <t>ユウ</t>
    </rPh>
    <phoneticPr fontId="16"/>
  </si>
  <si>
    <t>リース契約書もなく、領収書にリース機種の記載なし、公金の支出であり会計処理上不可である。</t>
    <rPh sb="3" eb="6">
      <t>ケイヤクショ</t>
    </rPh>
    <rPh sb="10" eb="13">
      <t>リョウシュウショ</t>
    </rPh>
    <phoneticPr fontId="16"/>
  </si>
  <si>
    <t>人件費</t>
    <rPh sb="0" eb="3">
      <t>ジンケンヒ</t>
    </rPh>
    <phoneticPr fontId="16"/>
  </si>
  <si>
    <t>氏名及び支払内容の実態が不明</t>
    <rPh sb="0" eb="2">
      <t>シメイ</t>
    </rPh>
    <rPh sb="2" eb="3">
      <t>オヨ</t>
    </rPh>
    <rPh sb="4" eb="6">
      <t>シハライ</t>
    </rPh>
    <rPh sb="6" eb="8">
      <t>ナイヨウ</t>
    </rPh>
    <rPh sb="9" eb="11">
      <t>ジッタイ</t>
    </rPh>
    <rPh sb="12" eb="14">
      <t>フメイ</t>
    </rPh>
    <phoneticPr fontId="16"/>
  </si>
  <si>
    <t>オフィスーティー・スクェア</t>
    <phoneticPr fontId="16"/>
  </si>
  <si>
    <t>5-6</t>
    <phoneticPr fontId="16"/>
  </si>
  <si>
    <t>7-7</t>
    <phoneticPr fontId="16"/>
  </si>
  <si>
    <t>7-8</t>
    <phoneticPr fontId="16"/>
  </si>
  <si>
    <t>(有)尾林印刷</t>
    <rPh sb="1" eb="2">
      <t>ユウ</t>
    </rPh>
    <rPh sb="3" eb="5">
      <t>オバヤシ</t>
    </rPh>
    <rPh sb="5" eb="7">
      <t>インサツ</t>
    </rPh>
    <phoneticPr fontId="16"/>
  </si>
  <si>
    <t>(株)ポストインサービス</t>
    <rPh sb="1" eb="2">
      <t>カブ</t>
    </rPh>
    <phoneticPr fontId="16"/>
  </si>
  <si>
    <t>調査研究費(福岡市、玉名市、佐世保市)</t>
    <rPh sb="0" eb="2">
      <t>チョウサ</t>
    </rPh>
    <rPh sb="2" eb="4">
      <t>ケンキュウ</t>
    </rPh>
    <rPh sb="4" eb="5">
      <t>ヒ</t>
    </rPh>
    <rPh sb="6" eb="9">
      <t>フクオカシ</t>
    </rPh>
    <rPh sb="10" eb="13">
      <t>タマナシ</t>
    </rPh>
    <rPh sb="14" eb="17">
      <t>サセボ</t>
    </rPh>
    <rPh sb="17" eb="18">
      <t>シ</t>
    </rPh>
    <phoneticPr fontId="16"/>
  </si>
  <si>
    <t>9-6</t>
    <phoneticPr fontId="16"/>
  </si>
  <si>
    <t>10-6</t>
    <phoneticPr fontId="16"/>
  </si>
  <si>
    <t>1-6</t>
    <phoneticPr fontId="16"/>
  </si>
  <si>
    <t>3-7</t>
    <phoneticPr fontId="16"/>
  </si>
  <si>
    <t>新聞販売店　埼玉新聞　朝日新聞　</t>
    <rPh sb="0" eb="5">
      <t>シン</t>
    </rPh>
    <rPh sb="6" eb="8">
      <t>サイタマ</t>
    </rPh>
    <rPh sb="8" eb="10">
      <t>シンブン</t>
    </rPh>
    <rPh sb="11" eb="13">
      <t>アサヒ</t>
    </rPh>
    <rPh sb="13" eb="15">
      <t>シンブン</t>
    </rPh>
    <phoneticPr fontId="2"/>
  </si>
  <si>
    <t>新聞は議員のみではなく一般人としても購入する。按分1/2が妥当である。</t>
    <phoneticPr fontId="2"/>
  </si>
  <si>
    <t>26/3/29</t>
    <phoneticPr fontId="2"/>
  </si>
  <si>
    <t>事務所費</t>
    <rPh sb="0" eb="4">
      <t>ジ</t>
    </rPh>
    <phoneticPr fontId="2"/>
  </si>
  <si>
    <t>領収書に宛名氏名なし・公金の支出であり会計処理上不可</t>
    <rPh sb="0" eb="26">
      <t>リョウ</t>
    </rPh>
    <phoneticPr fontId="2"/>
  </si>
  <si>
    <t>26/2/28</t>
    <phoneticPr fontId="2"/>
  </si>
  <si>
    <t>2-1</t>
    <phoneticPr fontId="2"/>
  </si>
  <si>
    <t>26/2/23</t>
    <phoneticPr fontId="2"/>
  </si>
  <si>
    <t>石油販売店（MOBIL分のみ不可）</t>
    <rPh sb="0" eb="5">
      <t>セキ</t>
    </rPh>
    <rPh sb="11" eb="12">
      <t>ブン</t>
    </rPh>
    <rPh sb="14" eb="16">
      <t>フカ</t>
    </rPh>
    <phoneticPr fontId="2"/>
  </si>
  <si>
    <t>1-2</t>
    <phoneticPr fontId="2"/>
  </si>
  <si>
    <t>25/12/31</t>
    <phoneticPr fontId="2"/>
  </si>
  <si>
    <t>12-1</t>
    <phoneticPr fontId="2"/>
  </si>
  <si>
    <t>12-2</t>
    <phoneticPr fontId="2"/>
  </si>
  <si>
    <t>石油販売店　（③のみ不可）</t>
    <rPh sb="0" eb="5">
      <t>セキ</t>
    </rPh>
    <rPh sb="10" eb="12">
      <t>フカ</t>
    </rPh>
    <phoneticPr fontId="2"/>
  </si>
  <si>
    <t>25/11/21</t>
    <phoneticPr fontId="2"/>
  </si>
  <si>
    <t>石油販売店　（②のみ不可）</t>
    <rPh sb="0" eb="5">
      <t>セキ</t>
    </rPh>
    <rPh sb="10" eb="12">
      <t>フカ</t>
    </rPh>
    <phoneticPr fontId="2"/>
  </si>
  <si>
    <t>25/10/31</t>
    <phoneticPr fontId="2"/>
  </si>
  <si>
    <t>10-1</t>
    <phoneticPr fontId="2"/>
  </si>
  <si>
    <t>25/10/20</t>
    <phoneticPr fontId="2"/>
  </si>
  <si>
    <t>石油販売店　</t>
    <rPh sb="0" eb="5">
      <t>セキ</t>
    </rPh>
    <phoneticPr fontId="2"/>
  </si>
  <si>
    <t>25/9/30</t>
    <phoneticPr fontId="2"/>
  </si>
  <si>
    <t>9-1</t>
    <phoneticPr fontId="2"/>
  </si>
  <si>
    <t>25/9/14</t>
    <phoneticPr fontId="2"/>
  </si>
  <si>
    <t>25/8/31</t>
    <phoneticPr fontId="2"/>
  </si>
  <si>
    <t>8-1</t>
    <phoneticPr fontId="2"/>
  </si>
  <si>
    <t>25/8/20</t>
    <phoneticPr fontId="2"/>
  </si>
  <si>
    <t>8-2</t>
    <phoneticPr fontId="2"/>
  </si>
  <si>
    <t>25/7/31</t>
    <phoneticPr fontId="2"/>
  </si>
  <si>
    <t>25/7/27</t>
    <phoneticPr fontId="2"/>
  </si>
  <si>
    <t>25/6/30</t>
    <phoneticPr fontId="2"/>
  </si>
  <si>
    <t>25/6/18</t>
    <phoneticPr fontId="2"/>
  </si>
  <si>
    <t>25/6/18</t>
    <phoneticPr fontId="2"/>
  </si>
  <si>
    <t>25/5/31</t>
    <phoneticPr fontId="2"/>
  </si>
  <si>
    <t>5-1</t>
    <phoneticPr fontId="2"/>
  </si>
  <si>
    <t>石油販売店　（①のみが不可）</t>
    <rPh sb="0" eb="5">
      <t>セキ</t>
    </rPh>
    <rPh sb="11" eb="13">
      <t>フカ</t>
    </rPh>
    <phoneticPr fontId="2"/>
  </si>
  <si>
    <t>25/4/30</t>
    <phoneticPr fontId="2"/>
  </si>
  <si>
    <t>4-1</t>
    <phoneticPr fontId="2"/>
  </si>
  <si>
    <t>25/4/23</t>
    <phoneticPr fontId="2"/>
  </si>
  <si>
    <t>38、松本 英彦（自民党）</t>
    <rPh sb="3" eb="5">
      <t>ﾏﾂﾓﾄ</t>
    </rPh>
    <rPh sb="6" eb="8">
      <t>ﾋﾃﾞﾋｺ</t>
    </rPh>
    <rPh sb="9" eb="12">
      <t>ｼﾞﾐﾝﾄｳ</t>
    </rPh>
    <phoneticPr fontId="5" type="noConversion"/>
  </si>
  <si>
    <t>26/4/10</t>
    <phoneticPr fontId="2"/>
  </si>
  <si>
    <t>3-1</t>
    <phoneticPr fontId="2"/>
  </si>
  <si>
    <t>人件費</t>
    <rPh sb="0" eb="3">
      <t>ジンケンヒ</t>
    </rPh>
    <phoneticPr fontId="2"/>
  </si>
  <si>
    <t>26/3/31</t>
    <phoneticPr fontId="5" type="noConversion"/>
  </si>
  <si>
    <t>3-3</t>
    <phoneticPr fontId="5" type="noConversion"/>
  </si>
  <si>
    <t>文教堂書店</t>
    <rPh sb="0" eb="3">
      <t>ﾌﾞﾝｷｮｳﾄﾞｳ</t>
    </rPh>
    <rPh sb="3" eb="5">
      <t>ｼｮﾃﾝ</t>
    </rPh>
    <phoneticPr fontId="5" type="noConversion"/>
  </si>
  <si>
    <t>領収書宛名なし、一般書のため不可</t>
    <rPh sb="10" eb="11">
      <t>ショ</t>
    </rPh>
    <rPh sb="14" eb="16">
      <t>フカ</t>
    </rPh>
    <phoneticPr fontId="2"/>
  </si>
  <si>
    <t>26/4/5</t>
    <phoneticPr fontId="5" type="noConversion"/>
  </si>
  <si>
    <t>さんかく？</t>
    <phoneticPr fontId="5" type="noConversion"/>
  </si>
  <si>
    <t>領収書但書HP管理費のみ詳細不明のため不可</t>
    <rPh sb="0" eb="3">
      <t>リョウシュウショ</t>
    </rPh>
    <rPh sb="3" eb="5">
      <t>タダシガキ</t>
    </rPh>
    <rPh sb="7" eb="10">
      <t>カンリヒ</t>
    </rPh>
    <rPh sb="12" eb="14">
      <t>ショウサイ</t>
    </rPh>
    <rPh sb="14" eb="16">
      <t>フメイ</t>
    </rPh>
    <rPh sb="19" eb="21">
      <t>フカ</t>
    </rPh>
    <phoneticPr fontId="2"/>
  </si>
  <si>
    <t>3-6</t>
    <phoneticPr fontId="5" type="noConversion"/>
  </si>
  <si>
    <t>事務費</t>
    <rPh sb="0" eb="3">
      <t>ｼﾞﾑﾋ</t>
    </rPh>
    <phoneticPr fontId="5" type="noConversion"/>
  </si>
  <si>
    <t>山北印刷所</t>
    <rPh sb="0" eb="2">
      <t>ﾔﾏｷﾀ</t>
    </rPh>
    <rPh sb="2" eb="4">
      <t>ｲﾝｻﾂ</t>
    </rPh>
    <rPh sb="4" eb="5">
      <t>ｼﾞｮ</t>
    </rPh>
    <phoneticPr fontId="5" type="noConversion"/>
  </si>
  <si>
    <t>領収書但書なしのため不可</t>
    <rPh sb="0" eb="3">
      <t>リョウシュウショ</t>
    </rPh>
    <rPh sb="3" eb="5">
      <t>タダシガキ</t>
    </rPh>
    <rPh sb="10" eb="12">
      <t>フカ</t>
    </rPh>
    <phoneticPr fontId="2"/>
  </si>
  <si>
    <t>26/2/21</t>
    <phoneticPr fontId="5" type="noConversion"/>
  </si>
  <si>
    <t>26/3/5</t>
    <phoneticPr fontId="5" type="noConversion"/>
  </si>
  <si>
    <t>2-4</t>
    <phoneticPr fontId="5" type="noConversion"/>
  </si>
  <si>
    <t>BackStageCreation</t>
    <phoneticPr fontId="5" type="noConversion"/>
  </si>
  <si>
    <t>2-6</t>
    <phoneticPr fontId="5" type="noConversion"/>
  </si>
  <si>
    <t>1-3</t>
    <phoneticPr fontId="5" type="noConversion"/>
  </si>
  <si>
    <t>26/2/5</t>
    <phoneticPr fontId="5" type="noConversion"/>
  </si>
  <si>
    <t>26/1/16</t>
    <phoneticPr fontId="5" type="noConversion"/>
  </si>
  <si>
    <t>亀田印刷（株）</t>
    <rPh sb="0" eb="2">
      <t>ｶﾒﾀﾞ</t>
    </rPh>
    <rPh sb="2" eb="4">
      <t>ｲﾝｻﾂ</t>
    </rPh>
    <rPh sb="5" eb="6">
      <t>ｶﾌﾞ</t>
    </rPh>
    <phoneticPr fontId="5" type="noConversion"/>
  </si>
  <si>
    <t>領収書但書但書なし枚数なし詳細不明のため不可</t>
    <rPh sb="0" eb="3">
      <t>リョウシュウショ</t>
    </rPh>
    <rPh sb="3" eb="5">
      <t>タダシガキ</t>
    </rPh>
    <rPh sb="5" eb="7">
      <t>タダシガキ</t>
    </rPh>
    <rPh sb="9" eb="11">
      <t>マイスウ</t>
    </rPh>
    <rPh sb="13" eb="15">
      <t>ショウサイ</t>
    </rPh>
    <rPh sb="15" eb="17">
      <t>フメイ</t>
    </rPh>
    <rPh sb="20" eb="22">
      <t>フカ</t>
    </rPh>
    <phoneticPr fontId="2"/>
  </si>
  <si>
    <t>26/1/26</t>
    <phoneticPr fontId="5" type="noConversion"/>
  </si>
  <si>
    <t>25/12/30</t>
    <phoneticPr fontId="5" type="noConversion"/>
  </si>
  <si>
    <t>25/12/30</t>
    <phoneticPr fontId="5" type="noConversion"/>
  </si>
  <si>
    <t>25/12/9</t>
    <phoneticPr fontId="5" type="noConversion"/>
  </si>
  <si>
    <t>25/12/26</t>
    <phoneticPr fontId="5" type="noConversion"/>
  </si>
  <si>
    <t>広聴費</t>
    <rPh sb="0" eb="2">
      <t>ｺｳﾁｮｳ</t>
    </rPh>
    <rPh sb="2" eb="3">
      <t>ﾋ</t>
    </rPh>
    <phoneticPr fontId="5" type="noConversion"/>
  </si>
  <si>
    <t>まるそう一福</t>
    <rPh sb="4" eb="5">
      <t>ｲﾁ</t>
    </rPh>
    <rPh sb="5" eb="6">
      <t>ﾌｸ</t>
    </rPh>
    <phoneticPr fontId="5" type="noConversion"/>
  </si>
  <si>
    <t>25/12/19</t>
    <phoneticPr fontId="5" type="noConversion"/>
  </si>
  <si>
    <t>26/12/10</t>
    <phoneticPr fontId="2"/>
  </si>
  <si>
    <t>25/12/5</t>
    <phoneticPr fontId="5" type="noConversion"/>
  </si>
  <si>
    <t>11-4</t>
    <phoneticPr fontId="5" type="noConversion"/>
  </si>
  <si>
    <t>11-4</t>
    <phoneticPr fontId="5" type="noConversion"/>
  </si>
  <si>
    <t>26/11/10</t>
    <phoneticPr fontId="2"/>
  </si>
  <si>
    <t>25/11/5</t>
    <phoneticPr fontId="5" type="noConversion"/>
  </si>
  <si>
    <t>10-4</t>
    <phoneticPr fontId="5" type="noConversion"/>
  </si>
  <si>
    <t>25/10/10</t>
    <phoneticPr fontId="2"/>
  </si>
  <si>
    <t>9-1</t>
    <phoneticPr fontId="2"/>
  </si>
  <si>
    <t>25/10/5</t>
    <phoneticPr fontId="5" type="noConversion"/>
  </si>
  <si>
    <t>9-4</t>
    <phoneticPr fontId="5" type="noConversion"/>
  </si>
  <si>
    <t>25/9/5</t>
    <phoneticPr fontId="5" type="noConversion"/>
  </si>
  <si>
    <t>25/9/8</t>
    <phoneticPr fontId="5" type="noConversion"/>
  </si>
  <si>
    <t>9-6</t>
    <phoneticPr fontId="5" type="noConversion"/>
  </si>
  <si>
    <t>まるそう一福他</t>
    <rPh sb="4" eb="5">
      <t>ｲﾁ</t>
    </rPh>
    <rPh sb="5" eb="6">
      <t>ﾌｸ</t>
    </rPh>
    <rPh sb="6" eb="7">
      <t>ﾀ</t>
    </rPh>
    <phoneticPr fontId="5" type="noConversion"/>
  </si>
  <si>
    <t>領収書但書なし、宛名なしのため不可</t>
    <rPh sb="0" eb="3">
      <t>リョウシュウショ</t>
    </rPh>
    <rPh sb="3" eb="5">
      <t>タダシガキ</t>
    </rPh>
    <rPh sb="8" eb="10">
      <t>アテナ</t>
    </rPh>
    <rPh sb="15" eb="17">
      <t>フカ</t>
    </rPh>
    <phoneticPr fontId="2"/>
  </si>
  <si>
    <t>8-1</t>
    <phoneticPr fontId="2"/>
  </si>
  <si>
    <t>領収書宛名なし、絵本、一般書のため不可</t>
    <rPh sb="8" eb="10">
      <t>エホン</t>
    </rPh>
    <rPh sb="13" eb="14">
      <t>ショ</t>
    </rPh>
    <rPh sb="17" eb="19">
      <t>フカ</t>
    </rPh>
    <phoneticPr fontId="2"/>
  </si>
  <si>
    <t>25/8/19</t>
    <phoneticPr fontId="5" type="noConversion"/>
  </si>
  <si>
    <t>8-4</t>
    <phoneticPr fontId="5" type="noConversion"/>
  </si>
  <si>
    <t>8-4</t>
    <phoneticPr fontId="5" type="noConversion"/>
  </si>
  <si>
    <t>（株）ポストインサービス</t>
    <rPh sb="1" eb="2">
      <t>ｶﾌﾞ</t>
    </rPh>
    <phoneticPr fontId="5" type="noConversion"/>
  </si>
  <si>
    <t>領収書但書配布枚数なし、配布実態不明のため不可</t>
    <rPh sb="0" eb="3">
      <t>リョウシュウショ</t>
    </rPh>
    <rPh sb="3" eb="5">
      <t>タダシガキ</t>
    </rPh>
    <rPh sb="5" eb="7">
      <t>ハイフ</t>
    </rPh>
    <rPh sb="7" eb="9">
      <t>マイスウ</t>
    </rPh>
    <rPh sb="12" eb="14">
      <t>ハイフ</t>
    </rPh>
    <rPh sb="14" eb="16">
      <t>ジッタイ</t>
    </rPh>
    <rPh sb="16" eb="18">
      <t>フメイ</t>
    </rPh>
    <rPh sb="21" eb="23">
      <t>フカ</t>
    </rPh>
    <phoneticPr fontId="2"/>
  </si>
  <si>
    <t>25/8/13</t>
    <phoneticPr fontId="5" type="noConversion"/>
  </si>
  <si>
    <t>8-6</t>
    <phoneticPr fontId="5" type="noConversion"/>
  </si>
  <si>
    <t>領収書但書なし、品代のみ、宛名苗字のみ、宛名なしのため不可</t>
    <rPh sb="0" eb="3">
      <t>リョウシュウショ</t>
    </rPh>
    <rPh sb="3" eb="5">
      <t>タダシガキ</t>
    </rPh>
    <rPh sb="8" eb="9">
      <t>シナ</t>
    </rPh>
    <rPh sb="9" eb="10">
      <t>ダイ</t>
    </rPh>
    <rPh sb="13" eb="15">
      <t>アテナ</t>
    </rPh>
    <rPh sb="15" eb="17">
      <t>ミョウジ</t>
    </rPh>
    <rPh sb="20" eb="22">
      <t>アテナ</t>
    </rPh>
    <rPh sb="27" eb="29">
      <t>フカ</t>
    </rPh>
    <phoneticPr fontId="2"/>
  </si>
  <si>
    <t>8-7</t>
    <phoneticPr fontId="5" type="noConversion"/>
  </si>
  <si>
    <t>8-7</t>
    <phoneticPr fontId="5" type="noConversion"/>
  </si>
  <si>
    <t>25/8/10</t>
    <phoneticPr fontId="2"/>
  </si>
  <si>
    <t>25/8/10</t>
    <phoneticPr fontId="2"/>
  </si>
  <si>
    <t>7-1</t>
    <phoneticPr fontId="2"/>
  </si>
  <si>
    <t>7-3</t>
    <phoneticPr fontId="5" type="noConversion"/>
  </si>
  <si>
    <t>文教堂書店他</t>
    <rPh sb="0" eb="3">
      <t>ﾌﾞﾝｷｮｳﾄﾞｳ</t>
    </rPh>
    <rPh sb="3" eb="5">
      <t>ｼｮﾃﾝ</t>
    </rPh>
    <rPh sb="5" eb="6">
      <t>ﾀ</t>
    </rPh>
    <phoneticPr fontId="5" type="noConversion"/>
  </si>
  <si>
    <t>領収書宛名なし、詩集、一般書のため不可</t>
    <rPh sb="0" eb="3">
      <t>リョウシュウショ</t>
    </rPh>
    <rPh sb="3" eb="5">
      <t>アテナ</t>
    </rPh>
    <rPh sb="8" eb="10">
      <t>シシュウ</t>
    </rPh>
    <rPh sb="13" eb="14">
      <t>ショ</t>
    </rPh>
    <rPh sb="17" eb="19">
      <t>フカ</t>
    </rPh>
    <phoneticPr fontId="2"/>
  </si>
  <si>
    <t>25/8/10</t>
    <phoneticPr fontId="5" type="noConversion"/>
  </si>
  <si>
    <t>25/7/5</t>
    <phoneticPr fontId="5" type="noConversion"/>
  </si>
  <si>
    <t>そごう他</t>
    <rPh sb="3" eb="4">
      <t>ﾀ</t>
    </rPh>
    <phoneticPr fontId="5" type="noConversion"/>
  </si>
  <si>
    <t>25/7/24</t>
    <phoneticPr fontId="2"/>
  </si>
  <si>
    <t>7-8</t>
    <phoneticPr fontId="2"/>
  </si>
  <si>
    <t>領収書宛名なし、一般書のため不可</t>
    <rPh sb="0" eb="3">
      <t>リョウシュウショ</t>
    </rPh>
    <rPh sb="3" eb="5">
      <t>アテナ</t>
    </rPh>
    <rPh sb="8" eb="10">
      <t>イッパン</t>
    </rPh>
    <rPh sb="10" eb="11">
      <t>ショ</t>
    </rPh>
    <rPh sb="14" eb="16">
      <t>フカ</t>
    </rPh>
    <phoneticPr fontId="2"/>
  </si>
  <si>
    <t>25/6/1</t>
    <phoneticPr fontId="5" type="noConversion"/>
  </si>
  <si>
    <t>6-7</t>
    <phoneticPr fontId="5" type="noConversion"/>
  </si>
  <si>
    <t>6-7</t>
    <phoneticPr fontId="5" type="noConversion"/>
  </si>
  <si>
    <t>領収書品代のみ、宛名苗字のみ、宛名なしのため不可</t>
    <rPh sb="0" eb="3">
      <t>リョウシュウショ</t>
    </rPh>
    <rPh sb="3" eb="4">
      <t>シナ</t>
    </rPh>
    <rPh sb="4" eb="5">
      <t>ダイ</t>
    </rPh>
    <rPh sb="8" eb="10">
      <t>アテナ</t>
    </rPh>
    <rPh sb="10" eb="12">
      <t>ミョウジ</t>
    </rPh>
    <rPh sb="15" eb="17">
      <t>アテナ</t>
    </rPh>
    <rPh sb="22" eb="24">
      <t>フカ</t>
    </rPh>
    <phoneticPr fontId="2"/>
  </si>
  <si>
    <t>25/6/10</t>
    <phoneticPr fontId="2"/>
  </si>
  <si>
    <t>5-1</t>
    <phoneticPr fontId="2"/>
  </si>
  <si>
    <t>文教堂書店他（太陽の会ワールドレポート除く）</t>
    <rPh sb="0" eb="3">
      <t>ﾌﾞﾝｷｮｳﾄﾞｳ</t>
    </rPh>
    <rPh sb="3" eb="5">
      <t>ｼｮﾃﾝ</t>
    </rPh>
    <rPh sb="5" eb="6">
      <t>ﾀ</t>
    </rPh>
    <rPh sb="7" eb="9">
      <t>ﾀｲﾖｳ</t>
    </rPh>
    <rPh sb="10" eb="11">
      <t>ｶｲ</t>
    </rPh>
    <rPh sb="19" eb="20">
      <t>ﾉｿﾞ</t>
    </rPh>
    <phoneticPr fontId="5" type="noConversion"/>
  </si>
  <si>
    <t>太陽の会</t>
    <rPh sb="0" eb="2">
      <t>ﾀｲﾖｳ</t>
    </rPh>
    <rPh sb="3" eb="4">
      <t>ｶｲ</t>
    </rPh>
    <phoneticPr fontId="5" type="noConversion"/>
  </si>
  <si>
    <t>書籍購入ではなく、実質は太陽の会の正会員の会費である。政務活動費の手引き、3、項目別運用方針、（3）会費　他の団体が主催する研修会、各種会議及び意見交換会等の参加費については、その内容が調査研究その他の活動に適うものであれば支出することができる。　とあるが[支出することによる効果]が記載されていないのは不可である。</t>
    <rPh sb="0" eb="2">
      <t>ショセキ</t>
    </rPh>
    <rPh sb="2" eb="4">
      <t>コウニュウ</t>
    </rPh>
    <rPh sb="9" eb="11">
      <t>ジッシツ</t>
    </rPh>
    <rPh sb="12" eb="14">
      <t>タイヨウ</t>
    </rPh>
    <rPh sb="15" eb="16">
      <t>カイ</t>
    </rPh>
    <rPh sb="17" eb="20">
      <t>セイカイイン</t>
    </rPh>
    <rPh sb="21" eb="23">
      <t>カイヒ</t>
    </rPh>
    <phoneticPr fontId="2"/>
  </si>
  <si>
    <t>25/5/10</t>
    <phoneticPr fontId="2"/>
  </si>
  <si>
    <t>4-1</t>
    <phoneticPr fontId="2"/>
  </si>
  <si>
    <t>25/4/31</t>
    <phoneticPr fontId="5" type="noConversion"/>
  </si>
  <si>
    <t>25/4/31</t>
    <phoneticPr fontId="5" type="noConversion"/>
  </si>
  <si>
    <t>4-3</t>
    <phoneticPr fontId="5" type="noConversion"/>
  </si>
  <si>
    <t>25/4/7</t>
    <phoneticPr fontId="5" type="noConversion"/>
  </si>
  <si>
    <t>4-5</t>
    <phoneticPr fontId="5" type="noConversion"/>
  </si>
  <si>
    <t>4-5</t>
    <phoneticPr fontId="5" type="noConversion"/>
  </si>
  <si>
    <t>領収書但書なし、宛名苗字のみ、宛名なしのため不可</t>
    <rPh sb="0" eb="3">
      <t>リョウシュウショ</t>
    </rPh>
    <rPh sb="3" eb="5">
      <t>タダシガキ</t>
    </rPh>
    <rPh sb="8" eb="10">
      <t>アテナ</t>
    </rPh>
    <rPh sb="10" eb="12">
      <t>ミョウジ</t>
    </rPh>
    <rPh sb="15" eb="17">
      <t>アテナ</t>
    </rPh>
    <rPh sb="22" eb="24">
      <t>フカ</t>
    </rPh>
    <phoneticPr fontId="2"/>
  </si>
  <si>
    <t xml:space="preserve">手引き　Ⅲ　会計処理方針　2　会計処理指針　（2）証拠書類の整備　には「・・その結果を政務活動報告書（個表）に記録し保管するものとする・・」とある。その結果である報告書が無いのは定めに反し不可である。
</t>
    <rPh sb="0" eb="2">
      <t>テビ</t>
    </rPh>
    <rPh sb="76" eb="78">
      <t>ケッカ</t>
    </rPh>
    <rPh sb="81" eb="84">
      <t>ホウコクショ</t>
    </rPh>
    <rPh sb="85" eb="86">
      <t>ナ</t>
    </rPh>
    <rPh sb="89" eb="90">
      <t>サダ</t>
    </rPh>
    <rPh sb="92" eb="93">
      <t>ハン</t>
    </rPh>
    <rPh sb="94" eb="96">
      <t>フカ</t>
    </rPh>
    <phoneticPr fontId="2"/>
  </si>
  <si>
    <t xml:space="preserve">報告書内容は「所感」と記されているとおりで、市議としての具体的視点が希薄で不充分。関連資料の添付が多いが此れに基づく報告とは言えない。添付資料は各ＨＰにも詳細記載がある例が多い。また③については「サトウハチロー記念館」がそれまで東京・文京区にあった記念館の移転先を北上市に選んだ理由として佐藤四郎さん（ハチロー氏次男）四郎さんは、東京や埼玉・大宮（館長の現住所）からの新幹線・東北高速道路などの交通アクセスに恵まれていることが選定理由などがＨＰに説明がある。議員個人の興味に基づく旅行と思われてもやむを得ない。不可である。
</t>
    <rPh sb="0" eb="3">
      <t>ホウコクショ</t>
    </rPh>
    <rPh sb="3" eb="5">
      <t>ナイヨウ</t>
    </rPh>
    <rPh sb="7" eb="9">
      <t>ショカン</t>
    </rPh>
    <rPh sb="11" eb="12">
      <t>シル</t>
    </rPh>
    <rPh sb="22" eb="24">
      <t>シギ</t>
    </rPh>
    <rPh sb="28" eb="31">
      <t>グタイテキ</t>
    </rPh>
    <rPh sb="31" eb="33">
      <t>シテン</t>
    </rPh>
    <rPh sb="34" eb="36">
      <t>キハク</t>
    </rPh>
    <rPh sb="37" eb="40">
      <t>フジュウブン</t>
    </rPh>
    <rPh sb="41" eb="43">
      <t>カンレン</t>
    </rPh>
    <rPh sb="43" eb="45">
      <t>シリョウ</t>
    </rPh>
    <rPh sb="46" eb="48">
      <t>テンプ</t>
    </rPh>
    <rPh sb="49" eb="50">
      <t>オオ</t>
    </rPh>
    <rPh sb="52" eb="53">
      <t>コ</t>
    </rPh>
    <rPh sb="55" eb="56">
      <t>モト</t>
    </rPh>
    <rPh sb="58" eb="60">
      <t>ホウコク</t>
    </rPh>
    <rPh sb="62" eb="63">
      <t>イ</t>
    </rPh>
    <rPh sb="67" eb="69">
      <t>テンプ</t>
    </rPh>
    <rPh sb="69" eb="71">
      <t>シリョウ</t>
    </rPh>
    <rPh sb="72" eb="73">
      <t>カク</t>
    </rPh>
    <rPh sb="77" eb="79">
      <t>ショウサイ</t>
    </rPh>
    <rPh sb="79" eb="81">
      <t>キサイ</t>
    </rPh>
    <rPh sb="84" eb="85">
      <t>レイ</t>
    </rPh>
    <rPh sb="86" eb="87">
      <t>オオ</t>
    </rPh>
    <rPh sb="128" eb="130">
      <t>イテン</t>
    </rPh>
    <rPh sb="130" eb="131">
      <t>サキ</t>
    </rPh>
    <rPh sb="213" eb="215">
      <t>センテイ</t>
    </rPh>
    <rPh sb="215" eb="217">
      <t>リユウ</t>
    </rPh>
    <rPh sb="223" eb="225">
      <t>セツメイ</t>
    </rPh>
    <rPh sb="229" eb="231">
      <t>ギイン</t>
    </rPh>
    <rPh sb="231" eb="233">
      <t>コジン</t>
    </rPh>
    <rPh sb="234" eb="236">
      <t>キョウミ</t>
    </rPh>
    <rPh sb="237" eb="238">
      <t>モト</t>
    </rPh>
    <rPh sb="240" eb="242">
      <t>リョコウ</t>
    </rPh>
    <rPh sb="243" eb="244">
      <t>オモ</t>
    </rPh>
    <rPh sb="251" eb="252">
      <t>エ</t>
    </rPh>
    <rPh sb="255" eb="257">
      <t>フカ</t>
    </rPh>
    <phoneticPr fontId="2"/>
  </si>
  <si>
    <t>グリーンプロモーション</t>
    <phoneticPr fontId="2"/>
  </si>
  <si>
    <t>26/3/26</t>
    <phoneticPr fontId="2"/>
  </si>
  <si>
    <t>41、大関 修克（公明党）</t>
    <rPh sb="3" eb="5">
      <t>ｵｵｾﾞｷ</t>
    </rPh>
    <rPh sb="6" eb="7">
      <t>ｵｻﾑ</t>
    </rPh>
    <rPh sb="7" eb="8">
      <t>ｶﾂ</t>
    </rPh>
    <rPh sb="9" eb="11">
      <t>ｺｳﾒｲ</t>
    </rPh>
    <rPh sb="11" eb="12">
      <t>ﾄｳ</t>
    </rPh>
    <phoneticPr fontId="5" type="noConversion"/>
  </si>
  <si>
    <t>26/3/19</t>
    <phoneticPr fontId="2"/>
  </si>
  <si>
    <t>アストシーコム</t>
    <phoneticPr fontId="2"/>
  </si>
  <si>
    <t>領収書但書ホームページ管理料のみ詳細不明のため不可</t>
    <rPh sb="0" eb="3">
      <t>リョウシュウショ</t>
    </rPh>
    <rPh sb="3" eb="5">
      <t>タダシガキ</t>
    </rPh>
    <rPh sb="11" eb="13">
      <t>カンリ</t>
    </rPh>
    <rPh sb="13" eb="14">
      <t>リョウ</t>
    </rPh>
    <rPh sb="16" eb="18">
      <t>ショウサイ</t>
    </rPh>
    <rPh sb="18" eb="20">
      <t>フメイ</t>
    </rPh>
    <rPh sb="23" eb="25">
      <t>フカ</t>
    </rPh>
    <phoneticPr fontId="2"/>
  </si>
  <si>
    <t>26/3/29</t>
    <phoneticPr fontId="5" type="noConversion"/>
  </si>
  <si>
    <t>26/2/18</t>
    <phoneticPr fontId="5" type="noConversion"/>
  </si>
  <si>
    <t>26/2/6</t>
    <phoneticPr fontId="2"/>
  </si>
  <si>
    <t>2-7</t>
    <phoneticPr fontId="5" type="noConversion"/>
  </si>
  <si>
    <t>ＪＲなど（高松市・高知市）</t>
    <rPh sb="5" eb="8">
      <t>タカマツシ</t>
    </rPh>
    <rPh sb="9" eb="12">
      <t>コウチシ</t>
    </rPh>
    <phoneticPr fontId="2"/>
  </si>
  <si>
    <t>1-8</t>
    <phoneticPr fontId="5" type="noConversion"/>
  </si>
  <si>
    <t>ＪＲなど（下田市・岐阜県立希望が丘学園）</t>
    <rPh sb="5" eb="7">
      <t>シモダ</t>
    </rPh>
    <rPh sb="7" eb="8">
      <t>シ</t>
    </rPh>
    <rPh sb="9" eb="13">
      <t>ギフケンリツ</t>
    </rPh>
    <rPh sb="13" eb="15">
      <t>キボウ</t>
    </rPh>
    <rPh sb="16" eb="17">
      <t>オカ</t>
    </rPh>
    <rPh sb="17" eb="19">
      <t>ガクエン</t>
    </rPh>
    <phoneticPr fontId="2"/>
  </si>
  <si>
    <t>25/12/20</t>
    <phoneticPr fontId="5" type="noConversion"/>
  </si>
  <si>
    <t>25/12/10</t>
    <phoneticPr fontId="5" type="noConversion"/>
  </si>
  <si>
    <t>（株）オフィスベンダー</t>
    <rPh sb="1" eb="2">
      <t>カブ</t>
    </rPh>
    <phoneticPr fontId="2"/>
  </si>
  <si>
    <t>配布された分別ごみの日程表の添付なし、そもそも分別ごみの日程表は市としても配布されているものがあり、政務活動費で別途作成し配布することは不要</t>
    <rPh sb="0" eb="2">
      <t>ハイフ</t>
    </rPh>
    <rPh sb="5" eb="7">
      <t>ブンベツ</t>
    </rPh>
    <rPh sb="10" eb="13">
      <t>ニッテイヒョウ</t>
    </rPh>
    <rPh sb="14" eb="16">
      <t>テンプ</t>
    </rPh>
    <rPh sb="23" eb="25">
      <t>ブンベツ</t>
    </rPh>
    <rPh sb="28" eb="31">
      <t>ニッテイヒョウ</t>
    </rPh>
    <rPh sb="32" eb="33">
      <t>シ</t>
    </rPh>
    <rPh sb="37" eb="39">
      <t>ハイフ</t>
    </rPh>
    <rPh sb="50" eb="52">
      <t>セイム</t>
    </rPh>
    <rPh sb="52" eb="54">
      <t>カツドウ</t>
    </rPh>
    <rPh sb="54" eb="55">
      <t>ヒ</t>
    </rPh>
    <rPh sb="56" eb="58">
      <t>ベット</t>
    </rPh>
    <rPh sb="58" eb="60">
      <t>サクセイ</t>
    </rPh>
    <rPh sb="61" eb="63">
      <t>ハイフ</t>
    </rPh>
    <rPh sb="68" eb="70">
      <t>フヨウ</t>
    </rPh>
    <phoneticPr fontId="2"/>
  </si>
  <si>
    <t>25/11/20</t>
    <phoneticPr fontId="5" type="noConversion"/>
  </si>
  <si>
    <t>11-7</t>
    <phoneticPr fontId="5" type="noConversion"/>
  </si>
  <si>
    <t>11-8</t>
    <phoneticPr fontId="5" type="noConversion"/>
  </si>
  <si>
    <t>領収書但書名刺印刷代のみ詳細不明のため不可</t>
    <rPh sb="0" eb="3">
      <t>リョウシュウショ</t>
    </rPh>
    <rPh sb="3" eb="5">
      <t>タダシガキ</t>
    </rPh>
    <rPh sb="5" eb="7">
      <t>メイシ</t>
    </rPh>
    <rPh sb="7" eb="9">
      <t>インサツ</t>
    </rPh>
    <rPh sb="9" eb="10">
      <t>ダイ</t>
    </rPh>
    <rPh sb="12" eb="14">
      <t>ショウサイ</t>
    </rPh>
    <rPh sb="14" eb="16">
      <t>フメイ</t>
    </rPh>
    <rPh sb="19" eb="21">
      <t>フカ</t>
    </rPh>
    <phoneticPr fontId="2"/>
  </si>
  <si>
    <t>25/10/4</t>
    <phoneticPr fontId="2"/>
  </si>
  <si>
    <t>10-6</t>
    <phoneticPr fontId="5" type="noConversion"/>
  </si>
  <si>
    <t>25/10/7</t>
    <phoneticPr fontId="5" type="noConversion"/>
  </si>
  <si>
    <t>調査研究費（大仙市、鶴岡市）</t>
    <rPh sb="0" eb="5">
      <t>チョウ</t>
    </rPh>
    <rPh sb="6" eb="8">
      <t>ダイセン</t>
    </rPh>
    <rPh sb="10" eb="12">
      <t>ツルオカ</t>
    </rPh>
    <phoneticPr fontId="2"/>
  </si>
  <si>
    <t>JTBなど（大仙市、鶴岡市）</t>
    <phoneticPr fontId="2"/>
  </si>
  <si>
    <t>25/9/9</t>
    <phoneticPr fontId="2"/>
  </si>
  <si>
    <t>25/9/14</t>
    <phoneticPr fontId="5" type="noConversion"/>
  </si>
  <si>
    <t>9-7</t>
    <phoneticPr fontId="5" type="noConversion"/>
  </si>
  <si>
    <t>25/8/7</t>
    <phoneticPr fontId="2"/>
  </si>
  <si>
    <t>25/8/20</t>
    <phoneticPr fontId="5" type="noConversion"/>
  </si>
  <si>
    <t>8-11</t>
    <phoneticPr fontId="5" type="noConversion"/>
  </si>
  <si>
    <t>25/7/27</t>
    <phoneticPr fontId="5" type="noConversion"/>
  </si>
  <si>
    <t>25/7/11</t>
    <phoneticPr fontId="5" type="noConversion"/>
  </si>
  <si>
    <t>7-7</t>
    <phoneticPr fontId="5" type="noConversion"/>
  </si>
  <si>
    <t>6-9</t>
    <phoneticPr fontId="2"/>
  </si>
  <si>
    <t>資料購入費</t>
    <rPh sb="0" eb="2">
      <t>シリョウ</t>
    </rPh>
    <rPh sb="2" eb="4">
      <t>コウニュウ</t>
    </rPh>
    <rPh sb="4" eb="5">
      <t>ヒ</t>
    </rPh>
    <phoneticPr fontId="2"/>
  </si>
  <si>
    <t>かいばや書店？</t>
    <rPh sb="4" eb="6">
      <t>ショテン</t>
    </rPh>
    <phoneticPr fontId="2"/>
  </si>
  <si>
    <t>領収書但書書籍代のみ詳細不明のため不可</t>
    <rPh sb="0" eb="3">
      <t>リョウシュウショ</t>
    </rPh>
    <rPh sb="3" eb="5">
      <t>タダシガキ</t>
    </rPh>
    <rPh sb="5" eb="7">
      <t>ショセキ</t>
    </rPh>
    <rPh sb="7" eb="8">
      <t>ダイ</t>
    </rPh>
    <rPh sb="10" eb="12">
      <t>ショウサイ</t>
    </rPh>
    <rPh sb="12" eb="14">
      <t>フメイ</t>
    </rPh>
    <rPh sb="17" eb="19">
      <t>フカ</t>
    </rPh>
    <phoneticPr fontId="2"/>
  </si>
  <si>
    <t>5-9</t>
    <phoneticPr fontId="5" type="noConversion"/>
  </si>
  <si>
    <t>25/5/13</t>
    <phoneticPr fontId="5" type="noConversion"/>
  </si>
  <si>
    <t>5-12</t>
    <phoneticPr fontId="5" type="noConversion"/>
  </si>
  <si>
    <t>4-8</t>
    <phoneticPr fontId="5" type="noConversion"/>
  </si>
  <si>
    <t>26/3/24</t>
    <phoneticPr fontId="2"/>
  </si>
  <si>
    <r>
      <t>2</t>
    </r>
    <r>
      <rPr>
        <sz val="11"/>
        <color theme="1"/>
        <rFont val="ＭＳ Ｐゴシック"/>
        <family val="2"/>
        <scheme val="minor"/>
      </rPr>
      <t>6/3/1</t>
    </r>
    <phoneticPr fontId="5" type="noConversion"/>
  </si>
  <si>
    <r>
      <t>3</t>
    </r>
    <r>
      <rPr>
        <sz val="11"/>
        <color theme="1"/>
        <rFont val="ＭＳ Ｐゴシック"/>
        <family val="2"/>
        <scheme val="minor"/>
      </rPr>
      <t>-9</t>
    </r>
    <phoneticPr fontId="5" type="noConversion"/>
  </si>
  <si>
    <r>
      <t>2</t>
    </r>
    <r>
      <rPr>
        <sz val="11"/>
        <color theme="1"/>
        <rFont val="ＭＳ Ｐゴシック"/>
        <family val="2"/>
        <scheme val="minor"/>
      </rPr>
      <t>5/12/1</t>
    </r>
    <phoneticPr fontId="5" type="noConversion"/>
  </si>
  <si>
    <r>
      <t>2</t>
    </r>
    <r>
      <rPr>
        <sz val="11"/>
        <color theme="1"/>
        <rFont val="ＭＳ Ｐゴシック"/>
        <family val="2"/>
        <scheme val="minor"/>
      </rPr>
      <t>5/12/13</t>
    </r>
    <phoneticPr fontId="5" type="noConversion"/>
  </si>
  <si>
    <r>
      <t>1</t>
    </r>
    <r>
      <rPr>
        <sz val="11"/>
        <color theme="1"/>
        <rFont val="ＭＳ Ｐゴシック"/>
        <family val="2"/>
        <scheme val="minor"/>
      </rPr>
      <t>2-7</t>
    </r>
    <phoneticPr fontId="5" type="noConversion"/>
  </si>
  <si>
    <t>25/12/28</t>
    <phoneticPr fontId="5" type="noConversion"/>
  </si>
  <si>
    <t>手引き、広報費には「会派又は議員が行う調査研究活動、議会活動及び市の政策について住民に報告し広報するために要する経費」とある。
本件は50%がゴミ分別カレンダーで構成され、手引きの趣旨を満たしているとは言えず内容が希薄であり市議会ニュースが大部分とは言い難く、議員名の宣伝を兼ねたゴミ分別カレンダーとして壁面に掲示する要素が大きく不可である。</t>
    <phoneticPr fontId="5" type="noConversion"/>
  </si>
  <si>
    <t>25/11/24</t>
    <phoneticPr fontId="5" type="noConversion"/>
  </si>
  <si>
    <t>ＪＲなど（岡崎市・掛川市）</t>
    <rPh sb="5" eb="8">
      <t>オカザキシ</t>
    </rPh>
    <rPh sb="9" eb="12">
      <t>カケガワシ</t>
    </rPh>
    <phoneticPr fontId="2"/>
  </si>
  <si>
    <t>25/10/26</t>
    <phoneticPr fontId="5" type="noConversion"/>
  </si>
  <si>
    <t>富士印刷</t>
    <phoneticPr fontId="5" type="noConversion"/>
  </si>
  <si>
    <t>25/9/23</t>
    <phoneticPr fontId="5" type="noConversion"/>
  </si>
  <si>
    <t>資料作成費</t>
    <rPh sb="0" eb="2">
      <t>ｼﾘｮｳ</t>
    </rPh>
    <rPh sb="2" eb="4">
      <t>ｻｸｾｲ</t>
    </rPh>
    <rPh sb="4" eb="5">
      <t>ﾋ</t>
    </rPh>
    <phoneticPr fontId="5" type="noConversion"/>
  </si>
  <si>
    <t>（株）ヤサカ</t>
    <rPh sb="1" eb="2">
      <t>ｶﾌﾞ</t>
    </rPh>
    <phoneticPr fontId="5" type="noConversion"/>
  </si>
  <si>
    <t>領収書但書に品名等明記なき支出不可</t>
    <rPh sb="0" eb="3">
      <t>ﾘｮｳｼｭｳｼｮ</t>
    </rPh>
    <rPh sb="3" eb="5">
      <t>ﾀﾀﾞｼｶﾞｷ</t>
    </rPh>
    <rPh sb="6" eb="8">
      <t>ﾋﾝﾒｲ</t>
    </rPh>
    <rPh sb="8" eb="9">
      <t>ﾄｳ</t>
    </rPh>
    <rPh sb="9" eb="11">
      <t>ﾒｲｷ</t>
    </rPh>
    <rPh sb="13" eb="15">
      <t>ｼｼｭﾂ</t>
    </rPh>
    <rPh sb="15" eb="17">
      <t>ﾌｶ</t>
    </rPh>
    <phoneticPr fontId="5" type="noConversion"/>
  </si>
  <si>
    <t>リコーリース</t>
    <phoneticPr fontId="5" type="noConversion"/>
  </si>
  <si>
    <t>コピー機の再リース分のうち次年度分（2014年4月1日～7月31日分）が過払い</t>
    <rPh sb="3" eb="4">
      <t>ｷ</t>
    </rPh>
    <rPh sb="5" eb="6">
      <t>ｻｲ</t>
    </rPh>
    <rPh sb="9" eb="10">
      <t>ﾌﾞﾝ</t>
    </rPh>
    <rPh sb="13" eb="16">
      <t>ｼﾞﾈﾝﾄﾞ</t>
    </rPh>
    <rPh sb="16" eb="17">
      <t>ﾌﾞﾝ</t>
    </rPh>
    <rPh sb="22" eb="23">
      <t>ﾈﾝ</t>
    </rPh>
    <rPh sb="24" eb="25">
      <t>ｶﾞﾂ</t>
    </rPh>
    <rPh sb="26" eb="27">
      <t>ﾆﾁ</t>
    </rPh>
    <rPh sb="29" eb="30">
      <t>ｶﾞﾂ</t>
    </rPh>
    <rPh sb="32" eb="33">
      <t>ﾆﾁ</t>
    </rPh>
    <rPh sb="33" eb="34">
      <t>ﾌﾞﾝ</t>
    </rPh>
    <rPh sb="36" eb="38">
      <t>ｶﾊﾞﾗ</t>
    </rPh>
    <phoneticPr fontId="5" type="noConversion"/>
  </si>
  <si>
    <t>5-5</t>
    <phoneticPr fontId="5" type="noConversion"/>
  </si>
  <si>
    <t>43、最上　則彦（川口新風会）</t>
    <rPh sb="3" eb="5">
      <t>ﾓｶﾞﾐ</t>
    </rPh>
    <rPh sb="6" eb="8">
      <t>ﾉﾘﾋｺ</t>
    </rPh>
    <rPh sb="9" eb="11">
      <t>ｶﾜｸﾞﾁ</t>
    </rPh>
    <rPh sb="11" eb="13">
      <t>ｼﾝﾌﾟｳ</t>
    </rPh>
    <rPh sb="13" eb="14">
      <t>ｶｲ</t>
    </rPh>
    <phoneticPr fontId="5" type="noConversion"/>
  </si>
  <si>
    <t>領収書但書品名のみ数量等の詳細不明のため不可</t>
    <rPh sb="0" eb="3">
      <t>リョウシュウショ</t>
    </rPh>
    <rPh sb="3" eb="5">
      <t>タダシガキ</t>
    </rPh>
    <rPh sb="5" eb="7">
      <t>ヒンメイ</t>
    </rPh>
    <rPh sb="9" eb="11">
      <t>スウリョウ</t>
    </rPh>
    <rPh sb="11" eb="12">
      <t>トウ</t>
    </rPh>
    <rPh sb="13" eb="15">
      <t>ショウサイ</t>
    </rPh>
    <rPh sb="15" eb="17">
      <t>フメイ</t>
    </rPh>
    <rPh sb="20" eb="22">
      <t>フカ</t>
    </rPh>
    <phoneticPr fontId="2"/>
  </si>
  <si>
    <t>26/3/5</t>
    <phoneticPr fontId="2"/>
  </si>
  <si>
    <t>（株）みちのく芭蕉？</t>
    <rPh sb="1" eb="2">
      <t>カブ</t>
    </rPh>
    <rPh sb="7" eb="9">
      <t>バショウ</t>
    </rPh>
    <phoneticPr fontId="2"/>
  </si>
  <si>
    <t>26/3/12</t>
    <phoneticPr fontId="2"/>
  </si>
  <si>
    <t>3-5</t>
    <phoneticPr fontId="2"/>
  </si>
  <si>
    <t>トミタ</t>
    <phoneticPr fontId="2"/>
  </si>
  <si>
    <t>トミタ</t>
    <phoneticPr fontId="2"/>
  </si>
  <si>
    <t>26/3/18</t>
    <phoneticPr fontId="2"/>
  </si>
  <si>
    <t>26/3/18</t>
    <phoneticPr fontId="2"/>
  </si>
  <si>
    <t>3-6</t>
    <phoneticPr fontId="2"/>
  </si>
  <si>
    <t>（株）山野商店</t>
    <rPh sb="1" eb="2">
      <t>カブ</t>
    </rPh>
    <rPh sb="3" eb="5">
      <t>ヤマノ</t>
    </rPh>
    <rPh sb="5" eb="7">
      <t>ショウテン</t>
    </rPh>
    <phoneticPr fontId="2"/>
  </si>
  <si>
    <t>領収書但書なし、数量等の詳細不明のため不可</t>
    <rPh sb="0" eb="3">
      <t>リョウシュウショ</t>
    </rPh>
    <rPh sb="3" eb="5">
      <t>タダシガキ</t>
    </rPh>
    <rPh sb="8" eb="10">
      <t>スウリョウ</t>
    </rPh>
    <rPh sb="10" eb="11">
      <t>トウ</t>
    </rPh>
    <rPh sb="12" eb="14">
      <t>ショウサイ</t>
    </rPh>
    <rPh sb="14" eb="16">
      <t>フメイ</t>
    </rPh>
    <rPh sb="19" eb="21">
      <t>フカ</t>
    </rPh>
    <phoneticPr fontId="2"/>
  </si>
  <si>
    <t>3-8</t>
    <phoneticPr fontId="5" type="noConversion"/>
  </si>
  <si>
    <t>26/4/10</t>
    <phoneticPr fontId="2"/>
  </si>
  <si>
    <t>3-12</t>
    <phoneticPr fontId="2"/>
  </si>
  <si>
    <t>3-13</t>
    <phoneticPr fontId="2"/>
  </si>
  <si>
    <t>（株）藤川燃料？</t>
    <rPh sb="1" eb="2">
      <t>カブ</t>
    </rPh>
    <rPh sb="3" eb="5">
      <t>フジカワ</t>
    </rPh>
    <rPh sb="5" eb="7">
      <t>ネンリョウ</t>
    </rPh>
    <phoneticPr fontId="2"/>
  </si>
  <si>
    <t>26/2/28</t>
    <phoneticPr fontId="2"/>
  </si>
  <si>
    <t>川口市</t>
    <rPh sb="0" eb="3">
      <t>カワグチシ</t>
    </rPh>
    <phoneticPr fontId="2"/>
  </si>
  <si>
    <t>市政報告会で調理室を利用する理由等が不明</t>
    <rPh sb="0" eb="2">
      <t>シセイ</t>
    </rPh>
    <rPh sb="2" eb="4">
      <t>ホウコク</t>
    </rPh>
    <rPh sb="4" eb="5">
      <t>カイ</t>
    </rPh>
    <rPh sb="6" eb="9">
      <t>チョウリシツ</t>
    </rPh>
    <rPh sb="10" eb="12">
      <t>リヨウ</t>
    </rPh>
    <rPh sb="14" eb="16">
      <t>リユウ</t>
    </rPh>
    <rPh sb="16" eb="17">
      <t>トウ</t>
    </rPh>
    <rPh sb="18" eb="20">
      <t>フメイ</t>
    </rPh>
    <phoneticPr fontId="2"/>
  </si>
  <si>
    <t>2-7</t>
    <phoneticPr fontId="2"/>
  </si>
  <si>
    <t>領収書但書2月分のみ詳細不明のため不可</t>
    <rPh sb="0" eb="3">
      <t>リョウシュウショ</t>
    </rPh>
    <rPh sb="3" eb="5">
      <t>タダシガキ</t>
    </rPh>
    <rPh sb="6" eb="7">
      <t>ガツ</t>
    </rPh>
    <rPh sb="7" eb="8">
      <t>ブン</t>
    </rPh>
    <rPh sb="10" eb="12">
      <t>ショウサイ</t>
    </rPh>
    <rPh sb="12" eb="14">
      <t>フメイ</t>
    </rPh>
    <rPh sb="17" eb="19">
      <t>フカ</t>
    </rPh>
    <phoneticPr fontId="2"/>
  </si>
  <si>
    <t>2-8</t>
    <phoneticPr fontId="2"/>
  </si>
  <si>
    <t>領収書但書2月分のみ詳細不明のため不可、勤務実績を示す「勤務表、出勤簿」などの貼付がないのは不可</t>
    <rPh sb="20" eb="48">
      <t>ｷﾝ</t>
    </rPh>
    <phoneticPr fontId="5" type="noConversion"/>
  </si>
  <si>
    <t>2-11</t>
    <phoneticPr fontId="5" type="noConversion"/>
  </si>
  <si>
    <t>26/1/30</t>
    <phoneticPr fontId="2"/>
  </si>
  <si>
    <t>1-1</t>
    <phoneticPr fontId="2"/>
  </si>
  <si>
    <t>26/1/30</t>
    <phoneticPr fontId="5" type="noConversion"/>
  </si>
  <si>
    <t>26/1/31</t>
    <phoneticPr fontId="2"/>
  </si>
  <si>
    <t>1-4</t>
    <phoneticPr fontId="2"/>
  </si>
  <si>
    <t>領収書但書1月分のみ詳細不明のため不可</t>
    <rPh sb="0" eb="3">
      <t>リョウシュウショ</t>
    </rPh>
    <rPh sb="3" eb="5">
      <t>タダシガキ</t>
    </rPh>
    <rPh sb="6" eb="7">
      <t>ガツ</t>
    </rPh>
    <rPh sb="7" eb="8">
      <t>ブン</t>
    </rPh>
    <rPh sb="10" eb="12">
      <t>ショウサイ</t>
    </rPh>
    <rPh sb="12" eb="14">
      <t>フメイ</t>
    </rPh>
    <rPh sb="17" eb="19">
      <t>フカ</t>
    </rPh>
    <phoneticPr fontId="2"/>
  </si>
  <si>
    <t>26/2/10</t>
    <phoneticPr fontId="2"/>
  </si>
  <si>
    <t>1-7</t>
    <phoneticPr fontId="2"/>
  </si>
  <si>
    <t>領収書但書1月分のみ詳細不明のため不可、勤務実績を示す「勤務表、出勤簿」などの貼付がないのは不可</t>
    <rPh sb="20" eb="48">
      <t>ｷﾝ</t>
    </rPh>
    <phoneticPr fontId="5" type="noConversion"/>
  </si>
  <si>
    <t>領収書但書12月分のみ詳細不明のため不可</t>
    <rPh sb="0" eb="3">
      <t>リョウシュウショ</t>
    </rPh>
    <rPh sb="3" eb="5">
      <t>タダシガキ</t>
    </rPh>
    <rPh sb="7" eb="8">
      <t>ガツ</t>
    </rPh>
    <rPh sb="8" eb="9">
      <t>ブン</t>
    </rPh>
    <rPh sb="11" eb="13">
      <t>ショウサイ</t>
    </rPh>
    <rPh sb="13" eb="15">
      <t>フメイ</t>
    </rPh>
    <rPh sb="18" eb="20">
      <t>フカ</t>
    </rPh>
    <phoneticPr fontId="2"/>
  </si>
  <si>
    <t>領収書但書12月分のみ詳細不明のため不可、勤務実績を示す「勤務表、出勤簿」などの貼付がないのは不可</t>
    <rPh sb="21" eb="49">
      <t>ｷﾝ</t>
    </rPh>
    <phoneticPr fontId="5" type="noConversion"/>
  </si>
  <si>
    <t>25/12/25</t>
    <phoneticPr fontId="2"/>
  </si>
  <si>
    <t>12-9</t>
    <phoneticPr fontId="2"/>
  </si>
  <si>
    <t>25/11/30</t>
    <phoneticPr fontId="2"/>
  </si>
  <si>
    <t>11-3</t>
    <phoneticPr fontId="2"/>
  </si>
  <si>
    <t>領収書但書11月分のみ詳細不明のため不可</t>
    <rPh sb="0" eb="3">
      <t>リョウシュウショ</t>
    </rPh>
    <rPh sb="3" eb="5">
      <t>タダシガキ</t>
    </rPh>
    <rPh sb="7" eb="8">
      <t>ガツ</t>
    </rPh>
    <rPh sb="8" eb="9">
      <t>ブン</t>
    </rPh>
    <rPh sb="11" eb="13">
      <t>ショウサイ</t>
    </rPh>
    <rPh sb="13" eb="15">
      <t>フメイ</t>
    </rPh>
    <rPh sb="18" eb="20">
      <t>フカ</t>
    </rPh>
    <phoneticPr fontId="2"/>
  </si>
  <si>
    <t>25/12/10</t>
    <phoneticPr fontId="2"/>
  </si>
  <si>
    <t>11-6</t>
    <phoneticPr fontId="2"/>
  </si>
  <si>
    <t>領収書但書11月分のみ詳細不明のため不可、勤務実績を示す「勤務表、出勤簿」などの貼付がないのは不可</t>
    <rPh sb="21" eb="49">
      <t>ｷﾝ</t>
    </rPh>
    <phoneticPr fontId="5" type="noConversion"/>
  </si>
  <si>
    <t>25/10/31</t>
    <phoneticPr fontId="2"/>
  </si>
  <si>
    <t>領収書但書10月分のみ詳細不明のため不可</t>
    <rPh sb="0" eb="3">
      <t>リョウシュウショ</t>
    </rPh>
    <rPh sb="3" eb="5">
      <t>タダシガキ</t>
    </rPh>
    <rPh sb="7" eb="8">
      <t>ガツ</t>
    </rPh>
    <rPh sb="8" eb="9">
      <t>ブン</t>
    </rPh>
    <rPh sb="11" eb="13">
      <t>ショウサイ</t>
    </rPh>
    <rPh sb="13" eb="15">
      <t>フメイ</t>
    </rPh>
    <rPh sb="18" eb="20">
      <t>フカ</t>
    </rPh>
    <phoneticPr fontId="2"/>
  </si>
  <si>
    <t>25/11/10</t>
    <phoneticPr fontId="2"/>
  </si>
  <si>
    <t>10-4</t>
    <phoneticPr fontId="2"/>
  </si>
  <si>
    <t>領収書但書10月分のみ詳細不明のため不可、勤務実績を示す「勤務表、出勤簿」などの貼付がないのは不可</t>
    <rPh sb="21" eb="49">
      <t>ｷﾝ</t>
    </rPh>
    <phoneticPr fontId="5" type="noConversion"/>
  </si>
  <si>
    <t>25/11/11</t>
    <phoneticPr fontId="2"/>
  </si>
  <si>
    <t>25/9/30</t>
    <phoneticPr fontId="2"/>
  </si>
  <si>
    <t>9-2</t>
    <phoneticPr fontId="2"/>
  </si>
  <si>
    <t>領収書但書9月分のみ詳細不明のため不可</t>
    <rPh sb="0" eb="3">
      <t>リョウシュウショ</t>
    </rPh>
    <rPh sb="3" eb="5">
      <t>タダシガキ</t>
    </rPh>
    <rPh sb="6" eb="7">
      <t>ガツ</t>
    </rPh>
    <rPh sb="7" eb="8">
      <t>ブン</t>
    </rPh>
    <rPh sb="10" eb="12">
      <t>ショウサイ</t>
    </rPh>
    <rPh sb="12" eb="14">
      <t>フメイ</t>
    </rPh>
    <rPh sb="17" eb="19">
      <t>フカ</t>
    </rPh>
    <phoneticPr fontId="2"/>
  </si>
  <si>
    <t>領収書但書9月分のみ詳細不明のため不可、勤務実績を示す「勤務表、出勤簿」などの貼付がないのは不可</t>
    <rPh sb="20" eb="48">
      <t>ｷﾝ</t>
    </rPh>
    <phoneticPr fontId="5" type="noConversion"/>
  </si>
  <si>
    <t>領収書但書8月分のみ詳細不明のため不可</t>
    <rPh sb="0" eb="3">
      <t>リョウシュウショ</t>
    </rPh>
    <rPh sb="3" eb="5">
      <t>タダシガキ</t>
    </rPh>
    <rPh sb="6" eb="7">
      <t>ガツ</t>
    </rPh>
    <rPh sb="7" eb="8">
      <t>ブン</t>
    </rPh>
    <rPh sb="10" eb="12">
      <t>ショウサイ</t>
    </rPh>
    <rPh sb="12" eb="14">
      <t>フメイ</t>
    </rPh>
    <rPh sb="17" eb="19">
      <t>フカ</t>
    </rPh>
    <phoneticPr fontId="2"/>
  </si>
  <si>
    <t>領収書但書8月分のみ詳細不明のため不可、勤務実績を示す「勤務表、出勤簿」などの貼付がないのは不可</t>
    <rPh sb="20" eb="48">
      <t>ｷﾝ</t>
    </rPh>
    <phoneticPr fontId="5" type="noConversion"/>
  </si>
  <si>
    <t>領収書但書7月分のみ詳細不明のため不可</t>
    <rPh sb="0" eb="3">
      <t>リョウシュウショ</t>
    </rPh>
    <rPh sb="3" eb="5">
      <t>タダシガキ</t>
    </rPh>
    <rPh sb="6" eb="7">
      <t>ガツ</t>
    </rPh>
    <rPh sb="7" eb="8">
      <t>ブン</t>
    </rPh>
    <rPh sb="10" eb="12">
      <t>ショウサイ</t>
    </rPh>
    <rPh sb="12" eb="14">
      <t>フメイ</t>
    </rPh>
    <rPh sb="17" eb="19">
      <t>フカ</t>
    </rPh>
    <phoneticPr fontId="2"/>
  </si>
  <si>
    <t>領収書但書7月分のみ詳細不明のため不可、勤務実績を示す「勤務表、出勤簿」などの貼付がないのは不可</t>
    <rPh sb="20" eb="48">
      <t>ｷﾝ</t>
    </rPh>
    <phoneticPr fontId="5" type="noConversion"/>
  </si>
  <si>
    <t>25/8/12</t>
    <phoneticPr fontId="2"/>
  </si>
  <si>
    <t>25/6/28</t>
    <phoneticPr fontId="5" type="noConversion"/>
  </si>
  <si>
    <t>25/6/30</t>
    <phoneticPr fontId="2"/>
  </si>
  <si>
    <t>領収書但書6月分のみ詳細不明のため不可</t>
    <rPh sb="0" eb="3">
      <t>リョウシュウショ</t>
    </rPh>
    <rPh sb="3" eb="5">
      <t>タダシガキ</t>
    </rPh>
    <rPh sb="6" eb="7">
      <t>ガツ</t>
    </rPh>
    <rPh sb="7" eb="8">
      <t>ブン</t>
    </rPh>
    <rPh sb="10" eb="12">
      <t>ショウサイ</t>
    </rPh>
    <rPh sb="12" eb="14">
      <t>フメイ</t>
    </rPh>
    <rPh sb="17" eb="19">
      <t>フカ</t>
    </rPh>
    <phoneticPr fontId="2"/>
  </si>
  <si>
    <t>25/7/10</t>
    <phoneticPr fontId="2"/>
  </si>
  <si>
    <t>6-7</t>
    <phoneticPr fontId="2"/>
  </si>
  <si>
    <t>領収書但書6月分のみ詳細不明のため不可、勤務実績を示す「勤務表、出勤簿」などの貼付がないのは不可</t>
    <rPh sb="20" eb="48">
      <t>ｷﾝ</t>
    </rPh>
    <phoneticPr fontId="5" type="noConversion"/>
  </si>
  <si>
    <t>26/5/21</t>
    <phoneticPr fontId="2"/>
  </si>
  <si>
    <t>トミタ</t>
    <phoneticPr fontId="2"/>
  </si>
  <si>
    <t>26/5/25</t>
    <phoneticPr fontId="2"/>
  </si>
  <si>
    <t>25/5/31</t>
    <phoneticPr fontId="2"/>
  </si>
  <si>
    <t>5-5</t>
    <phoneticPr fontId="2"/>
  </si>
  <si>
    <t>領収書但書5月分のみ詳細不明のため不可</t>
    <rPh sb="0" eb="3">
      <t>リョウシュウショ</t>
    </rPh>
    <rPh sb="3" eb="5">
      <t>タダシガキ</t>
    </rPh>
    <rPh sb="6" eb="7">
      <t>ガツ</t>
    </rPh>
    <rPh sb="7" eb="8">
      <t>ブン</t>
    </rPh>
    <rPh sb="10" eb="12">
      <t>ショウサイ</t>
    </rPh>
    <rPh sb="12" eb="14">
      <t>フメイ</t>
    </rPh>
    <rPh sb="17" eb="19">
      <t>フカ</t>
    </rPh>
    <phoneticPr fontId="2"/>
  </si>
  <si>
    <t>5-6</t>
    <phoneticPr fontId="2"/>
  </si>
  <si>
    <t>領収書但書5月分のみ詳細不明のため不可、勤務実績を示す「勤務表、出勤簿」などの貼付がないのは不可</t>
    <rPh sb="20" eb="48">
      <t>ｷﾝ</t>
    </rPh>
    <phoneticPr fontId="5" type="noConversion"/>
  </si>
  <si>
    <t>25/4/30</t>
    <phoneticPr fontId="2"/>
  </si>
  <si>
    <t>4-3</t>
    <phoneticPr fontId="2"/>
  </si>
  <si>
    <t>領収書但書4月分のみ詳細不明のため不可</t>
    <rPh sb="0" eb="3">
      <t>リョウシュウショ</t>
    </rPh>
    <rPh sb="3" eb="5">
      <t>タダシガキ</t>
    </rPh>
    <rPh sb="6" eb="7">
      <t>ガツ</t>
    </rPh>
    <rPh sb="7" eb="8">
      <t>ブン</t>
    </rPh>
    <rPh sb="10" eb="12">
      <t>ショウサイ</t>
    </rPh>
    <rPh sb="12" eb="14">
      <t>フメイ</t>
    </rPh>
    <rPh sb="17" eb="19">
      <t>フカ</t>
    </rPh>
    <phoneticPr fontId="2"/>
  </si>
  <si>
    <t>4-5</t>
    <phoneticPr fontId="2"/>
  </si>
  <si>
    <t>4-6</t>
    <phoneticPr fontId="2"/>
  </si>
  <si>
    <t>領収書但書4月分のみ詳細不明のため不可、勤務実績を示す「勤務表、出勤簿」などの貼付がないのは不可</t>
    <rPh sb="20" eb="48">
      <t>ｷﾝ</t>
    </rPh>
    <phoneticPr fontId="5" type="noConversion"/>
  </si>
  <si>
    <t>藤田</t>
    <rPh sb="0" eb="2">
      <t>フジタ</t>
    </rPh>
    <phoneticPr fontId="2"/>
  </si>
  <si>
    <t>25/11/16</t>
    <phoneticPr fontId="2"/>
  </si>
  <si>
    <t>25/7/6</t>
    <phoneticPr fontId="2"/>
  </si>
  <si>
    <t>25/9/19</t>
    <phoneticPr fontId="2"/>
  </si>
  <si>
    <t>担当</t>
    <rPh sb="0" eb="2">
      <t>ﾀﾝﾄｳ</t>
    </rPh>
    <phoneticPr fontId="5" type="noConversion"/>
  </si>
  <si>
    <t>2．前田　亜希（自民党）　　</t>
    <rPh sb="2" eb="4">
      <t>マエダ</t>
    </rPh>
    <rPh sb="5" eb="7">
      <t>アキ</t>
    </rPh>
    <phoneticPr fontId="16"/>
  </si>
  <si>
    <t>立石泰広　（自民党）</t>
    <rPh sb="0" eb="2">
      <t>タテイシ</t>
    </rPh>
    <rPh sb="6" eb="9">
      <t>ジミントウ</t>
    </rPh>
    <phoneticPr fontId="2"/>
  </si>
  <si>
    <t>藤田</t>
    <rPh sb="0" eb="2">
      <t>フジタ</t>
    </rPh>
    <phoneticPr fontId="2"/>
  </si>
  <si>
    <r>
      <t>香川県、第24回市町村議会議員研修会報告書無しは不可、岡山県-倉敷間往復の理由が不明
同行議員は金子信男、板橋博美、今井、矢野であるが、金子は同議員の調査研究費から支出している。
1、11月4日 新幹線で岡山駅⇒宇野駅（所要時間約50分）経由-香川県豊島（所要時
　　間約50分）へ行き・産業廃棄物の不法投棄現場を視察後、岡山県倉敷に行ってい
　　るが個表：調査の具体的内容、には何らの記載がなく報告書も無い。倉敷は有名
　　な観光地であり視察ではなく観光であると思われても止むを得ない。当日4日に本
　　来の研修会参加のために倉敷駅から岡山駅に引き返している。</t>
    </r>
    <r>
      <rPr>
        <u/>
        <sz val="11"/>
        <color theme="1"/>
        <rFont val="ＭＳ Ｐゴシック"/>
        <family val="3"/>
        <charset val="128"/>
        <scheme val="minor"/>
      </rPr>
      <t xml:space="preserve">よって岡山県倉
</t>
    </r>
    <r>
      <rPr>
        <sz val="11"/>
        <color theme="1"/>
        <rFont val="ＭＳ Ｐゴシック"/>
        <family val="3"/>
        <charset val="128"/>
        <scheme val="minor"/>
      </rPr>
      <t>　　</t>
    </r>
    <r>
      <rPr>
        <u/>
        <sz val="11"/>
        <color theme="1"/>
        <rFont val="ＭＳ Ｐゴシック"/>
        <family val="3"/>
        <charset val="128"/>
        <scheme val="minor"/>
      </rPr>
      <t>敷に係る支出は不可である。</t>
    </r>
    <r>
      <rPr>
        <sz val="11"/>
        <color theme="1"/>
        <rFont val="ＭＳ Ｐゴシック"/>
        <family val="2"/>
        <scheme val="minor"/>
      </rPr>
      <t xml:space="preserve">
　　11月4日に岡山駅― (新幹線)新大阪へ戻り11月5日、6日は第24回町村議会議員
　　研修会（チサンホテル大阪）に参加後、新大阪(新幹線)―川ロへ帰着している。
2、豊島視察分報告書は連名（金子、板橋、今井、矢野）同一内容1枚は不可。
3、</t>
    </r>
    <r>
      <rPr>
        <sz val="11"/>
        <color theme="1"/>
        <rFont val="ＭＳ Ｐゴシック"/>
        <family val="3"/>
        <charset val="128"/>
        <scheme val="minor"/>
      </rPr>
      <t>研修会報告書無しも不可である。</t>
    </r>
    <r>
      <rPr>
        <sz val="11"/>
        <color theme="1"/>
        <rFont val="ＭＳ Ｐゴシック"/>
        <family val="2"/>
        <scheme val="minor"/>
      </rPr>
      <t xml:space="preserve">
</t>
    </r>
    <rPh sb="44" eb="46">
      <t>ドウコウ</t>
    </rPh>
    <rPh sb="46" eb="48">
      <t>ギイン</t>
    </rPh>
    <rPh sb="51" eb="53">
      <t>ノブオ</t>
    </rPh>
    <rPh sb="56" eb="58">
      <t>ヒロミ</t>
    </rPh>
    <rPh sb="69" eb="71">
      <t>カネコ</t>
    </rPh>
    <rPh sb="72" eb="73">
      <t>ドウ</t>
    </rPh>
    <rPh sb="99" eb="102">
      <t>シンカンセン</t>
    </rPh>
    <rPh sb="109" eb="110">
      <t>エキ</t>
    </rPh>
    <rPh sb="111" eb="113">
      <t>ショヨウ</t>
    </rPh>
    <rPh sb="113" eb="115">
      <t>ジカン</t>
    </rPh>
    <rPh sb="115" eb="116">
      <t>ヤク</t>
    </rPh>
    <rPh sb="118" eb="119">
      <t>プン</t>
    </rPh>
    <rPh sb="120" eb="122">
      <t>ケイユ</t>
    </rPh>
    <rPh sb="129" eb="131">
      <t>ショヨウ</t>
    </rPh>
    <rPh sb="136" eb="137">
      <t>ヤク</t>
    </rPh>
    <rPh sb="139" eb="140">
      <t>プン</t>
    </rPh>
    <rPh sb="142" eb="143">
      <t>イキ</t>
    </rPh>
    <rPh sb="160" eb="161">
      <t>ゴ</t>
    </rPh>
    <rPh sb="162" eb="165">
      <t>オカヤマケン</t>
    </rPh>
    <rPh sb="165" eb="167">
      <t>クラシキ</t>
    </rPh>
    <rPh sb="168" eb="169">
      <t>イ</t>
    </rPh>
    <rPh sb="177" eb="179">
      <t>コヒョウ</t>
    </rPh>
    <rPh sb="180" eb="182">
      <t>チョウサ</t>
    </rPh>
    <rPh sb="183" eb="186">
      <t>グタイテキ</t>
    </rPh>
    <rPh sb="186" eb="188">
      <t>ナイヨウ</t>
    </rPh>
    <rPh sb="191" eb="192">
      <t>ナン</t>
    </rPh>
    <rPh sb="194" eb="196">
      <t>キサイ</t>
    </rPh>
    <rPh sb="199" eb="202">
      <t>ホウコクショ</t>
    </rPh>
    <rPh sb="203" eb="204">
      <t>ナ</t>
    </rPh>
    <rPh sb="206" eb="208">
      <t>クラシキ</t>
    </rPh>
    <rPh sb="209" eb="211">
      <t>ユウメイ</t>
    </rPh>
    <rPh sb="215" eb="218">
      <t>カンコウチ</t>
    </rPh>
    <rPh sb="221" eb="223">
      <t>シサツ</t>
    </rPh>
    <rPh sb="227" eb="229">
      <t>カンコウ</t>
    </rPh>
    <rPh sb="233" eb="234">
      <t>オモ</t>
    </rPh>
    <rPh sb="238" eb="239">
      <t>ヤ</t>
    </rPh>
    <rPh sb="241" eb="242">
      <t>エ</t>
    </rPh>
    <rPh sb="245" eb="247">
      <t>トウジツ</t>
    </rPh>
    <rPh sb="248" eb="249">
      <t>ヒ</t>
    </rPh>
    <rPh sb="256" eb="259">
      <t>ケンシュウカイ</t>
    </rPh>
    <rPh sb="259" eb="261">
      <t>サンカ</t>
    </rPh>
    <rPh sb="267" eb="268">
      <t>エキ</t>
    </rPh>
    <rPh sb="270" eb="273">
      <t>オカヤマエキ</t>
    </rPh>
    <rPh sb="274" eb="275">
      <t>ヒ</t>
    </rPh>
    <rPh sb="276" eb="277">
      <t>カエ</t>
    </rPh>
    <rPh sb="294" eb="295">
      <t>カカ</t>
    </rPh>
    <rPh sb="296" eb="298">
      <t>シシュツ</t>
    </rPh>
    <rPh sb="299" eb="301">
      <t>フカ</t>
    </rPh>
    <rPh sb="310" eb="311">
      <t>ガツ</t>
    </rPh>
    <rPh sb="328" eb="329">
      <t>モド</t>
    </rPh>
    <rPh sb="332" eb="333">
      <t>ガツ</t>
    </rPh>
    <rPh sb="334" eb="335">
      <t>ヒ</t>
    </rPh>
    <rPh sb="337" eb="338">
      <t>ヒ</t>
    </rPh>
    <rPh sb="366" eb="368">
      <t>サンカ</t>
    </rPh>
    <rPh sb="368" eb="369">
      <t>アト</t>
    </rPh>
    <rPh sb="382" eb="384">
      <t>キチャク</t>
    </rPh>
    <rPh sb="401" eb="403">
      <t>レンメイ</t>
    </rPh>
    <rPh sb="416" eb="418">
      <t>ドウイツ</t>
    </rPh>
    <rPh sb="418" eb="420">
      <t>ナイヨウ</t>
    </rPh>
    <rPh sb="421" eb="422">
      <t>マイ</t>
    </rPh>
    <rPh sb="423" eb="425">
      <t>フカ</t>
    </rPh>
    <rPh sb="429" eb="432">
      <t>ケンシュウカイ</t>
    </rPh>
    <rPh sb="432" eb="435">
      <t>ホウコクショ</t>
    </rPh>
    <rPh sb="435" eb="436">
      <t>ナ</t>
    </rPh>
    <rPh sb="438" eb="440">
      <t>フカ</t>
    </rPh>
    <phoneticPr fontId="2"/>
  </si>
  <si>
    <t>個表支出内訳のとおり、於大阪、チサンホテル、5日～6日
個表に添付のとおり。（金子信男議員も同行しているがその費用は金子信男議員の調査研究費から支出している）　
11月4日、香川県豊島・産業廃棄物の不法投棄現場を視察
　　　領収書⑤は133,280円 うち33320円X3人分=99960円　
　　　領収書⑥3000円⑦3000円、宇野港―家浦往復フェリー代
　　　　　　　 うち4500円(3人分)
　　　領収書③8000円うち6000円(資料代)3人分
　　　領収書⑨1280円(岡山一倉敷往復)うち960円(3人分)
11月5日-6日、第24回町村議会議員研修会。</t>
    <rPh sb="29" eb="38">
      <t>コ</t>
    </rPh>
    <rPh sb="40" eb="42">
      <t>カネコ</t>
    </rPh>
    <rPh sb="42" eb="44">
      <t>ノブオ</t>
    </rPh>
    <rPh sb="44" eb="46">
      <t>ギイン</t>
    </rPh>
    <rPh sb="47" eb="49">
      <t>ドウコウ</t>
    </rPh>
    <rPh sb="56" eb="58">
      <t>ヒヨウ</t>
    </rPh>
    <rPh sb="73" eb="75">
      <t>シシュツ</t>
    </rPh>
    <phoneticPr fontId="2"/>
  </si>
  <si>
    <t>1-6</t>
    <phoneticPr fontId="2"/>
  </si>
  <si>
    <t>2014/1/20・21</t>
    <phoneticPr fontId="2"/>
  </si>
  <si>
    <t>25/7/10</t>
    <phoneticPr fontId="2"/>
  </si>
  <si>
    <t>7-4</t>
    <phoneticPr fontId="2"/>
  </si>
  <si>
    <t>所感と題して報告書あり。報告書は立石・篠田議員と同一で使いまわしの報告書・添付資料等はなし</t>
    <rPh sb="0" eb="2">
      <t>ｼｮｶﾝ</t>
    </rPh>
    <rPh sb="3" eb="4">
      <t>ﾀﾞｲ</t>
    </rPh>
    <rPh sb="12" eb="15">
      <t>ほうこくしょ</t>
    </rPh>
    <rPh sb="16" eb="18">
      <t>たていし</t>
    </rPh>
    <rPh sb="19" eb="21">
      <t>しのだ</t>
    </rPh>
    <rPh sb="21" eb="23">
      <t>ぎいん</t>
    </rPh>
    <rPh sb="24" eb="26">
      <t>どういつ</t>
    </rPh>
    <rPh sb="27" eb="28">
      <t>つか</t>
    </rPh>
    <rPh sb="33" eb="36">
      <t>ほうこくしょ</t>
    </rPh>
    <rPh sb="37" eb="39">
      <t>ﾃﾝﾌﾟ</t>
    </rPh>
    <phoneticPr fontId="5" type="noConversion"/>
  </si>
  <si>
    <t>調査研究費</t>
    <phoneticPr fontId="5" type="noConversion"/>
  </si>
  <si>
    <t>個票のとおり</t>
    <rPh sb="0" eb="1">
      <t>コ</t>
    </rPh>
    <rPh sb="1" eb="2">
      <t>ヒョウ</t>
    </rPh>
    <phoneticPr fontId="2"/>
  </si>
  <si>
    <t>２５/7/15</t>
    <phoneticPr fontId="2"/>
  </si>
  <si>
    <t>7-6</t>
    <phoneticPr fontId="2"/>
  </si>
  <si>
    <t>10-8</t>
    <phoneticPr fontId="2"/>
  </si>
  <si>
    <t>調査研究費（川越駅前）</t>
    <rPh sb="6" eb="8">
      <t>かわごえ</t>
    </rPh>
    <rPh sb="8" eb="10">
      <t>えきまえ</t>
    </rPh>
    <phoneticPr fontId="5" type="noConversion"/>
  </si>
  <si>
    <t>11-7</t>
    <phoneticPr fontId="2"/>
  </si>
  <si>
    <t>11-8</t>
    <phoneticPr fontId="2"/>
  </si>
  <si>
    <t>調査研究費（町田市役所）</t>
    <rPh sb="6" eb="8">
      <t>まちだ</t>
    </rPh>
    <rPh sb="8" eb="11">
      <t>しやくしょ</t>
    </rPh>
    <phoneticPr fontId="5" type="noConversion"/>
  </si>
  <si>
    <t>調査研究費（越谷市）</t>
    <rPh sb="6" eb="9">
      <t>こしがやし</t>
    </rPh>
    <phoneticPr fontId="5" type="noConversion"/>
  </si>
  <si>
    <t>25/10/24</t>
    <phoneticPr fontId="5" type="noConversion"/>
  </si>
  <si>
    <t>10-4</t>
    <phoneticPr fontId="2"/>
  </si>
  <si>
    <t>調査研究費（川越駅前）</t>
    <rPh sb="0" eb="2">
      <t>チョウサ</t>
    </rPh>
    <rPh sb="2" eb="5">
      <t>ケンキュウヒ</t>
    </rPh>
    <rPh sb="6" eb="8">
      <t>カワゴエ</t>
    </rPh>
    <rPh sb="8" eb="10">
      <t>エキマエ</t>
    </rPh>
    <phoneticPr fontId="2"/>
  </si>
  <si>
    <t>25/7/10</t>
    <phoneticPr fontId="5" type="noConversion"/>
  </si>
  <si>
    <t>7-6</t>
    <phoneticPr fontId="5" type="noConversion"/>
  </si>
  <si>
    <t>25/8/1</t>
    <phoneticPr fontId="2"/>
  </si>
  <si>
    <t>8-1</t>
    <phoneticPr fontId="2"/>
  </si>
  <si>
    <t>個表に添付のとおり（島田市、京都市）</t>
    <rPh sb="0" eb="9">
      <t>コ</t>
    </rPh>
    <rPh sb="10" eb="12">
      <t>シマダ</t>
    </rPh>
    <rPh sb="12" eb="13">
      <t>シ</t>
    </rPh>
    <rPh sb="14" eb="16">
      <t>キョウト</t>
    </rPh>
    <rPh sb="16" eb="17">
      <t>シ</t>
    </rPh>
    <phoneticPr fontId="2"/>
  </si>
  <si>
    <t>8-2</t>
    <phoneticPr fontId="5" type="noConversion"/>
  </si>
  <si>
    <t>個表に添付のとおり（ピアサポートしぶや）</t>
    <rPh sb="0" eb="9">
      <t>コ</t>
    </rPh>
    <rPh sb="19" eb="20">
      <t>トシ</t>
    </rPh>
    <phoneticPr fontId="2"/>
  </si>
  <si>
    <t>25/8/2</t>
    <phoneticPr fontId="2"/>
  </si>
  <si>
    <t>25/11/20</t>
    <phoneticPr fontId="2"/>
  </si>
  <si>
    <t>11-1</t>
    <phoneticPr fontId="16"/>
  </si>
  <si>
    <t>25/4/22</t>
    <phoneticPr fontId="2"/>
  </si>
  <si>
    <t>4-3</t>
    <phoneticPr fontId="2"/>
  </si>
  <si>
    <t>37、板橋智之（自民党）</t>
    <rPh sb="3" eb="5">
      <t>イタバシ</t>
    </rPh>
    <rPh sb="5" eb="7">
      <t>トモユキ</t>
    </rPh>
    <phoneticPr fontId="2"/>
  </si>
  <si>
    <t>25/8/5</t>
    <phoneticPr fontId="5" type="noConversion"/>
  </si>
  <si>
    <t>8-7</t>
    <phoneticPr fontId="5" type="noConversion"/>
  </si>
  <si>
    <t>ＪＲなど（豊橋市役所・津市役所）</t>
    <rPh sb="5" eb="7">
      <t>トヨハシ</t>
    </rPh>
    <rPh sb="7" eb="10">
      <t>シヤクショ</t>
    </rPh>
    <rPh sb="11" eb="12">
      <t>ツ</t>
    </rPh>
    <rPh sb="12" eb="15">
      <t>シヤクショ</t>
    </rPh>
    <phoneticPr fontId="2"/>
  </si>
  <si>
    <t>7-7</t>
    <phoneticPr fontId="5" type="noConversion"/>
  </si>
  <si>
    <t>8-8</t>
    <phoneticPr fontId="2"/>
  </si>
  <si>
    <t>個票のとおり（和光市）</t>
    <rPh sb="0" eb="1">
      <t>コ</t>
    </rPh>
    <rPh sb="1" eb="2">
      <t>ヒョウ</t>
    </rPh>
    <rPh sb="7" eb="10">
      <t>ワコウシ</t>
    </rPh>
    <phoneticPr fontId="2"/>
  </si>
  <si>
    <t>25/7/17</t>
    <phoneticPr fontId="2"/>
  </si>
  <si>
    <t>7-7</t>
    <phoneticPr fontId="2"/>
  </si>
  <si>
    <t>個票のとおり（川越市、越谷市）</t>
    <rPh sb="0" eb="1">
      <t>コ</t>
    </rPh>
    <rPh sb="1" eb="2">
      <t>ヒョウ</t>
    </rPh>
    <rPh sb="7" eb="9">
      <t>カワゴエ</t>
    </rPh>
    <rPh sb="9" eb="10">
      <t>シ</t>
    </rPh>
    <rPh sb="11" eb="14">
      <t>コシガヤシ</t>
    </rPh>
    <phoneticPr fontId="2"/>
  </si>
  <si>
    <t>25/11/21</t>
    <phoneticPr fontId="5" type="noConversion"/>
  </si>
  <si>
    <t>2-1</t>
    <phoneticPr fontId="2"/>
  </si>
  <si>
    <t>5-2</t>
    <phoneticPr fontId="2"/>
  </si>
  <si>
    <t>研修費</t>
    <rPh sb="0" eb="3">
      <t>ケンシュウヒ</t>
    </rPh>
    <phoneticPr fontId="2"/>
  </si>
  <si>
    <t>個票のとおり</t>
    <rPh sb="0" eb="1">
      <t>コ</t>
    </rPh>
    <rPh sb="1" eb="2">
      <t>ヒョウ</t>
    </rPh>
    <phoneticPr fontId="2"/>
  </si>
  <si>
    <t>個票のとおり（PHP地域経営塾）</t>
    <rPh sb="0" eb="1">
      <t>コ</t>
    </rPh>
    <rPh sb="1" eb="2">
      <t>ヒョウ</t>
    </rPh>
    <rPh sb="10" eb="12">
      <t>チイキ</t>
    </rPh>
    <rPh sb="12" eb="14">
      <t>ケイエイ</t>
    </rPh>
    <rPh sb="14" eb="15">
      <t>ジュク</t>
    </rPh>
    <phoneticPr fontId="2"/>
  </si>
  <si>
    <t>報告書あり</t>
    <rPh sb="0" eb="3">
      <t>ホウコクショ</t>
    </rPh>
    <phoneticPr fontId="2"/>
  </si>
  <si>
    <t>2013/11/9</t>
    <phoneticPr fontId="2"/>
  </si>
  <si>
    <t>11-6</t>
    <phoneticPr fontId="2"/>
  </si>
  <si>
    <t>個票のとおり（障害者施設セミナー）</t>
    <rPh sb="0" eb="1">
      <t>コ</t>
    </rPh>
    <rPh sb="1" eb="2">
      <t>ヒョウ</t>
    </rPh>
    <rPh sb="7" eb="10">
      <t>ショウガイシャ</t>
    </rPh>
    <rPh sb="10" eb="12">
      <t>シセツ</t>
    </rPh>
    <phoneticPr fontId="2"/>
  </si>
  <si>
    <t>報告書なし</t>
    <rPh sb="0" eb="3">
      <t>ホウコクショ</t>
    </rPh>
    <phoneticPr fontId="2"/>
  </si>
  <si>
    <t>2014/1/13</t>
    <phoneticPr fontId="2"/>
  </si>
  <si>
    <t>1-1</t>
    <phoneticPr fontId="2"/>
  </si>
  <si>
    <t>資料書籍主宰団体領収書黒塗で不明のため不可</t>
    <rPh sb="0" eb="2">
      <t>シリョウ</t>
    </rPh>
    <rPh sb="2" eb="4">
      <t>ショセキ</t>
    </rPh>
    <rPh sb="4" eb="6">
      <t>シュサイ</t>
    </rPh>
    <rPh sb="6" eb="8">
      <t>ダンタイ</t>
    </rPh>
    <rPh sb="8" eb="11">
      <t>リョウシュウショ</t>
    </rPh>
    <rPh sb="11" eb="13">
      <t>クロヌリ</t>
    </rPh>
    <rPh sb="14" eb="16">
      <t>フメイ</t>
    </rPh>
    <rPh sb="19" eb="21">
      <t>フカ</t>
    </rPh>
    <phoneticPr fontId="2"/>
  </si>
  <si>
    <t>25/9/7</t>
    <phoneticPr fontId="2"/>
  </si>
  <si>
    <t>9-6</t>
    <phoneticPr fontId="2"/>
  </si>
  <si>
    <t>調査研究費</t>
    <phoneticPr fontId="5" type="noConversion"/>
  </si>
  <si>
    <t>ＪＲ他（越谷市竜巻被害）</t>
    <rPh sb="2" eb="3">
      <t>タ</t>
    </rPh>
    <rPh sb="4" eb="7">
      <t>コシガヤシ</t>
    </rPh>
    <rPh sb="7" eb="9">
      <t>タツマキ</t>
    </rPh>
    <rPh sb="9" eb="11">
      <t>ヒガイ</t>
    </rPh>
    <phoneticPr fontId="2"/>
  </si>
  <si>
    <t>報告書写真のみ</t>
    <rPh sb="0" eb="3">
      <t>ホウコクショ</t>
    </rPh>
    <rPh sb="3" eb="5">
      <t>シャシン</t>
    </rPh>
    <phoneticPr fontId="2"/>
  </si>
  <si>
    <t>25/11/13</t>
    <phoneticPr fontId="2"/>
  </si>
  <si>
    <t>11－7</t>
    <phoneticPr fontId="2"/>
  </si>
  <si>
    <t>一般質問の質問答弁があるが、視察した報告書はなし</t>
    <rPh sb="0" eb="2">
      <t>イッパン</t>
    </rPh>
    <rPh sb="2" eb="4">
      <t>シツモン</t>
    </rPh>
    <rPh sb="5" eb="7">
      <t>シツモン</t>
    </rPh>
    <rPh sb="7" eb="9">
      <t>トウベン</t>
    </rPh>
    <rPh sb="14" eb="16">
      <t>シサツ</t>
    </rPh>
    <rPh sb="18" eb="21">
      <t>ホウコクショ</t>
    </rPh>
    <phoneticPr fontId="2"/>
  </si>
  <si>
    <t>11-3</t>
    <phoneticPr fontId="2"/>
  </si>
  <si>
    <t>25/5/23</t>
    <phoneticPr fontId="2"/>
  </si>
  <si>
    <t>5-5</t>
    <phoneticPr fontId="2"/>
  </si>
  <si>
    <t>個票のとおり（自転車政策の検証と目玉政策化の推進）</t>
    <rPh sb="0" eb="1">
      <t>コ</t>
    </rPh>
    <rPh sb="1" eb="2">
      <t>ヒョウ</t>
    </rPh>
    <rPh sb="7" eb="10">
      <t>ジテンシャ</t>
    </rPh>
    <rPh sb="10" eb="12">
      <t>セイサク</t>
    </rPh>
    <rPh sb="13" eb="15">
      <t>ケンショウ</t>
    </rPh>
    <rPh sb="16" eb="18">
      <t>メダマ</t>
    </rPh>
    <rPh sb="18" eb="20">
      <t>セイサク</t>
    </rPh>
    <rPh sb="20" eb="21">
      <t>カ</t>
    </rPh>
    <rPh sb="22" eb="24">
      <t>スイシン</t>
    </rPh>
    <phoneticPr fontId="2"/>
  </si>
  <si>
    <t>26/1/15</t>
    <phoneticPr fontId="2"/>
  </si>
  <si>
    <t>1-5</t>
    <phoneticPr fontId="2"/>
  </si>
  <si>
    <t>個票のとおり（エネルギー政策セミナー）</t>
    <rPh sb="0" eb="1">
      <t>コ</t>
    </rPh>
    <rPh sb="1" eb="2">
      <t>ヒョウ</t>
    </rPh>
    <rPh sb="12" eb="14">
      <t>セイサク</t>
    </rPh>
    <phoneticPr fontId="2"/>
  </si>
  <si>
    <t>26/3/28</t>
    <phoneticPr fontId="2"/>
  </si>
  <si>
    <t>3-1</t>
    <phoneticPr fontId="2"/>
  </si>
  <si>
    <t>個票のとおり（都市交通としての自転車セミナー）</t>
    <rPh sb="0" eb="1">
      <t>コ</t>
    </rPh>
    <rPh sb="1" eb="2">
      <t>ヒョウ</t>
    </rPh>
    <rPh sb="7" eb="9">
      <t>トシ</t>
    </rPh>
    <rPh sb="9" eb="11">
      <t>コウツウ</t>
    </rPh>
    <rPh sb="15" eb="18">
      <t>ジテンシャ</t>
    </rPh>
    <phoneticPr fontId="2"/>
  </si>
  <si>
    <t>2,013/8/8</t>
    <phoneticPr fontId="2"/>
  </si>
  <si>
    <t>8-5</t>
    <phoneticPr fontId="2"/>
  </si>
  <si>
    <t>朝鮮人虐殺慰霊祭参加　違法支出</t>
    <rPh sb="0" eb="2">
      <t>チョウセン</t>
    </rPh>
    <rPh sb="2" eb="3">
      <t>ジン</t>
    </rPh>
    <rPh sb="3" eb="5">
      <t>ギャクサツ</t>
    </rPh>
    <rPh sb="5" eb="8">
      <t>イレイサイ</t>
    </rPh>
    <rPh sb="8" eb="10">
      <t>サンカ</t>
    </rPh>
    <rPh sb="11" eb="13">
      <t>イホウ</t>
    </rPh>
    <rPh sb="13" eb="15">
      <t>シシュツ</t>
    </rPh>
    <phoneticPr fontId="2"/>
  </si>
  <si>
    <t>個表に添付のとおり　　北区花火大会</t>
    <rPh sb="0" eb="9">
      <t>コ</t>
    </rPh>
    <rPh sb="11" eb="13">
      <t>キタク</t>
    </rPh>
    <rPh sb="13" eb="15">
      <t>ハナビ</t>
    </rPh>
    <rPh sb="15" eb="17">
      <t>タイカイ</t>
    </rPh>
    <phoneticPr fontId="2"/>
  </si>
  <si>
    <t>参　考</t>
    <phoneticPr fontId="2"/>
  </si>
  <si>
    <t>事務所としての外見上の形態及び機能を有していることを要す。</t>
    <rPh sb="0" eb="2">
      <t>ジム</t>
    </rPh>
    <rPh sb="2" eb="3">
      <t>ショ</t>
    </rPh>
    <rPh sb="7" eb="9">
      <t>ガイケン</t>
    </rPh>
    <rPh sb="9" eb="10">
      <t>ジョウ</t>
    </rPh>
    <rPh sb="11" eb="13">
      <t>ケイタイ</t>
    </rPh>
    <rPh sb="13" eb="14">
      <t>オヨ</t>
    </rPh>
    <rPh sb="15" eb="17">
      <t>キノウ</t>
    </rPh>
    <rPh sb="18" eb="19">
      <t>ユウ</t>
    </rPh>
    <rPh sb="26" eb="27">
      <t>ヨウ</t>
    </rPh>
    <phoneticPr fontId="16"/>
  </si>
  <si>
    <t>金額
（全額政務
活動費）</t>
    <rPh sb="9" eb="11">
      <t>かつどう</t>
    </rPh>
    <phoneticPr fontId="5" type="noConversion"/>
  </si>
  <si>
    <t>市政報告は印刷費の按分が妥当である。</t>
    <rPh sb="0" eb="2">
      <t>シセイ</t>
    </rPh>
    <rPh sb="2" eb="4">
      <t>ホウコク</t>
    </rPh>
    <rPh sb="5" eb="7">
      <t>インサツ</t>
    </rPh>
    <rPh sb="7" eb="8">
      <t>ヒ</t>
    </rPh>
    <rPh sb="9" eb="11">
      <t>アンブン</t>
    </rPh>
    <rPh sb="12" eb="14">
      <t>ダトウ</t>
    </rPh>
    <phoneticPr fontId="16"/>
  </si>
  <si>
    <t>領収書に数量の記載なし、公金の支出であり会計処理上不可である。</t>
    <rPh sb="0" eb="3">
      <t>リョウシュウショ</t>
    </rPh>
    <rPh sb="4" eb="6">
      <t>スウリョウ</t>
    </rPh>
    <rPh sb="7" eb="9">
      <t>キサイ</t>
    </rPh>
    <phoneticPr fontId="16"/>
  </si>
  <si>
    <t>事務所の賃貸契約書の写しもなく、駐車場の領収書の添付がなく、不可</t>
    <rPh sb="0" eb="2">
      <t>ジム</t>
    </rPh>
    <rPh sb="2" eb="3">
      <t>ショ</t>
    </rPh>
    <rPh sb="4" eb="6">
      <t>チンタイ</t>
    </rPh>
    <rPh sb="6" eb="9">
      <t>ケイヤクショ</t>
    </rPh>
    <rPh sb="10" eb="11">
      <t>ウツ</t>
    </rPh>
    <rPh sb="16" eb="19">
      <t>チュウシャジョウ</t>
    </rPh>
    <rPh sb="20" eb="23">
      <t>リョウシュウショ</t>
    </rPh>
    <rPh sb="24" eb="26">
      <t>テンプ</t>
    </rPh>
    <rPh sb="30" eb="32">
      <t>フカ</t>
    </rPh>
    <phoneticPr fontId="16"/>
  </si>
  <si>
    <r>
      <t xml:space="preserve">
個表に県南新聞の年間購読料として1部／年1万円、議員団は10名：4部を購入というが領収証に購入明細なく数量が無い。但書も崩し字で記載内容が不明である。
支払内容を立証できない公金の支出は会計処理上不可である。
政務活動費の手引き、Ⅲ　会計処理方針、2　会計処理指針　（2）証拠書類の整備、には　文意「</t>
    </r>
    <r>
      <rPr>
        <b/>
        <sz val="11"/>
        <color theme="1"/>
        <rFont val="ＭＳ Ｐゴシック"/>
        <family val="3"/>
        <charset val="128"/>
        <scheme val="minor"/>
      </rPr>
      <t>政務活動費の支出にあたっては、領収書（レシートを含む）を徴するものとし、その際、支払金額、支払日、支払者、支払先、支払内容等、できる限り詳細な記載を求めるとともに・・・」</t>
    </r>
    <r>
      <rPr>
        <sz val="11"/>
        <color theme="1"/>
        <rFont val="ＭＳ Ｐゴシック"/>
        <family val="3"/>
        <charset val="128"/>
        <scheme val="minor"/>
      </rPr>
      <t>に反し立証が不明な支出であり認められない。</t>
    </r>
    <r>
      <rPr>
        <sz val="11"/>
        <color theme="1"/>
        <rFont val="ＭＳ Ｐゴシック"/>
        <family val="2"/>
        <scheme val="minor"/>
      </rPr>
      <t xml:space="preserve">
</t>
    </r>
    <rPh sb="1" eb="3">
      <t>ｺﾋｮｳ</t>
    </rPh>
    <rPh sb="4" eb="6">
      <t>ｹﾝﾅﾝ</t>
    </rPh>
    <rPh sb="6" eb="8">
      <t>ｼﾝﾌﾞﾝ</t>
    </rPh>
    <rPh sb="9" eb="11">
      <t>ﾈﾝｶﾝ</t>
    </rPh>
    <rPh sb="11" eb="14">
      <t>ｺｳﾄﾞｸﾘｮｳ</t>
    </rPh>
    <rPh sb="18" eb="19">
      <t>ﾌﾞ</t>
    </rPh>
    <rPh sb="20" eb="21">
      <t>ﾈﾝ</t>
    </rPh>
    <rPh sb="22" eb="24">
      <t>００００ｴﾝ</t>
    </rPh>
    <rPh sb="25" eb="28">
      <t>ｷﾞｲﾝﾀﾞﾝ</t>
    </rPh>
    <rPh sb="31" eb="32">
      <t>ﾒｲ</t>
    </rPh>
    <rPh sb="34" eb="35">
      <t>ﾌﾞ</t>
    </rPh>
    <rPh sb="36" eb="38">
      <t>ｺｳﾆｭｳ</t>
    </rPh>
    <rPh sb="42" eb="45">
      <t>ﾘｮｳｼｭｳｼｮｳ</t>
    </rPh>
    <rPh sb="46" eb="48">
      <t>ｺｳﾆｭｳ</t>
    </rPh>
    <rPh sb="48" eb="50">
      <t>ﾒｲｻｲ</t>
    </rPh>
    <rPh sb="52" eb="54">
      <t>ｽｳﾘｮｳ</t>
    </rPh>
    <rPh sb="55" eb="56">
      <t>ﾅ</t>
    </rPh>
    <rPh sb="58" eb="60">
      <t>ﾀﾀﾞｼｶﾞｷ</t>
    </rPh>
    <rPh sb="61" eb="62">
      <t>ｸｽﾞ</t>
    </rPh>
    <rPh sb="63" eb="64">
      <t>ｼﾞ</t>
    </rPh>
    <rPh sb="65" eb="67">
      <t>ｷｻｲ</t>
    </rPh>
    <rPh sb="67" eb="69">
      <t>ﾅｲﾖｳ</t>
    </rPh>
    <rPh sb="70" eb="72">
      <t>ﾌﾒｲ</t>
    </rPh>
    <rPh sb="77" eb="79">
      <t>ｼﾊﾗｲ</t>
    </rPh>
    <rPh sb="79" eb="81">
      <t>ﾅｲﾖｳ</t>
    </rPh>
    <rPh sb="82" eb="84">
      <t>ﾘｯｼｮｳ</t>
    </rPh>
    <rPh sb="94" eb="101">
      <t>ｶｲ</t>
    </rPh>
    <rPh sb="148" eb="150">
      <t>ﾌﾞﾝｲ</t>
    </rPh>
    <rPh sb="237" eb="238">
      <t>ﾊﾝ</t>
    </rPh>
    <rPh sb="239" eb="241">
      <t>ﾘｯｼｮｳ</t>
    </rPh>
    <rPh sb="242" eb="244">
      <t>ﾌﾒｲ</t>
    </rPh>
    <rPh sb="245" eb="247">
      <t>ｼｼｭﾂ</t>
    </rPh>
    <rPh sb="250" eb="251">
      <t>ﾐﾄ</t>
    </rPh>
    <phoneticPr fontId="5" type="noConversion"/>
  </si>
  <si>
    <t>機関紙購入は政党活動に係る経費と認められる。全額が目的外支出に当たり不可。
判例では可非もあるが公金の支出であり厳密な判断をするべきである。
参考：京都地裁（平成16 年9 月15 日判決）、青森地裁（平成19 年5 月25 日判決）がある、本件に関する判決例は、肯定例と否定例が併存し確定していないが 福岡地判 Ｈ25. 11. 18　  「自らの所属する政党の政党雑誌や政党新聞を購入する場合 は、特段の事情がない限り、社会通念上、政党活動と同視すべき活動に当たるというべきである」 と判断し支出全般を違法としている。別に議員個人でも購入している。会派としての機関紙関連支出金額は118,540円である。以下、各個表の機関紙購入についても福岡地裁判例同様な判断をされたい。</t>
    <rPh sb="0" eb="37">
      <t>ｷｶﾝ</t>
    </rPh>
    <rPh sb="38" eb="70">
      <t>ﾊﾝ</t>
    </rPh>
    <phoneticPr fontId="5" type="noConversion"/>
  </si>
  <si>
    <t>機関紙購入は政党活動に係る経費と認められる。全額が目的外支出に当たり不可。
判例では可非もあるが公金の支出であり厳密な判断をするべきである。
参考：京都地裁（平成16 年9 月15 日判決）、青森地裁（平成19 年5 月25 日判決）がある、本件に関する判決例は、肯定例と否定例が併存し確定していないが 福岡地判 Ｈ25. 11. 18　  「自らの所属する政党の政党雑誌や政党新聞を購入する場合 は、特段の事情がない限り、社会通念上、政党活動と同視すべき活動に当たるというべきである」 と判断し支出全般を違法としている。以下、各個表の機関紙購入についても福岡地裁判例同様な判断をされたい。</t>
    <phoneticPr fontId="5" type="noConversion"/>
  </si>
  <si>
    <t>領収書に朝鮮人虐殺慰霊祭参加費とあり政務活動費の使途項目に反している。
「手引き、3　政務活動費として充当できない経費、（3）交際費的な経費　・香典、祝金、慶弔電報等の冠婚葬祭に関する経費」とある。
朝鮮人虐殺慰霊祭参加費は手引きの定めに反し不可である。</t>
    <rPh sb="0" eb="3">
      <t>リョウシュウショ</t>
    </rPh>
    <rPh sb="29" eb="30">
      <t>ハン</t>
    </rPh>
    <rPh sb="37" eb="39">
      <t>テビ</t>
    </rPh>
    <rPh sb="112" eb="114">
      <t>テビ</t>
    </rPh>
    <rPh sb="116" eb="117">
      <t>サダ</t>
    </rPh>
    <rPh sb="119" eb="120">
      <t>ハン</t>
    </rPh>
    <rPh sb="121" eb="123">
      <t>フカ</t>
    </rPh>
    <phoneticPr fontId="2"/>
  </si>
  <si>
    <t>領収書に数量、サイズ等の記載がなし、公金の支出であり会計処理上不可である。紙面の議員個人の写真が大きく掲載されピーアル部分が大きく、政務活動費の趣旨から全額支出は不可。</t>
    <rPh sb="0" eb="3">
      <t>リョウシュウショ</t>
    </rPh>
    <rPh sb="4" eb="6">
      <t>スウリョウ</t>
    </rPh>
    <rPh sb="10" eb="11">
      <t>トウ</t>
    </rPh>
    <rPh sb="12" eb="14">
      <t>キサイ</t>
    </rPh>
    <rPh sb="37" eb="39">
      <t>シメン</t>
    </rPh>
    <rPh sb="40" eb="42">
      <t>ギイン</t>
    </rPh>
    <rPh sb="42" eb="44">
      <t>コジン</t>
    </rPh>
    <rPh sb="45" eb="47">
      <t>シャシン</t>
    </rPh>
    <rPh sb="48" eb="49">
      <t>オオ</t>
    </rPh>
    <rPh sb="51" eb="53">
      <t>ケイサイ</t>
    </rPh>
    <rPh sb="59" eb="61">
      <t>ブブン</t>
    </rPh>
    <rPh sb="62" eb="63">
      <t>オオ</t>
    </rPh>
    <rPh sb="66" eb="68">
      <t>セイム</t>
    </rPh>
    <rPh sb="68" eb="70">
      <t>カツドウ</t>
    </rPh>
    <rPh sb="70" eb="71">
      <t>ヒ</t>
    </rPh>
    <rPh sb="72" eb="74">
      <t>シュシ</t>
    </rPh>
    <rPh sb="76" eb="78">
      <t>ゼンガク</t>
    </rPh>
    <rPh sb="78" eb="80">
      <t>シシュツ</t>
    </rPh>
    <rPh sb="81" eb="83">
      <t>フカ</t>
    </rPh>
    <phoneticPr fontId="16"/>
  </si>
  <si>
    <t>紙面の議員個人の写真が大きく掲載されピーアル部分が大きく、政務活動費の趣旨から全額支出は不可。</t>
    <rPh sb="0" eb="2">
      <t>シメン</t>
    </rPh>
    <phoneticPr fontId="16"/>
  </si>
  <si>
    <t>3-8</t>
    <phoneticPr fontId="2"/>
  </si>
  <si>
    <t>授業は内容コンテンツを理解させることが目的で、研修においては仕事でこう役立つから学ぶのであり、授業の費用の公金支出は不可。前期授業料の支出があるが、後期の支出実態、通学実態等不明のため不可</t>
    <rPh sb="0" eb="2">
      <t>ジュギョウ</t>
    </rPh>
    <rPh sb="3" eb="5">
      <t>ナイヨウ</t>
    </rPh>
    <rPh sb="11" eb="13">
      <t>リカイ</t>
    </rPh>
    <rPh sb="19" eb="21">
      <t>モクテキ</t>
    </rPh>
    <rPh sb="23" eb="25">
      <t>ケンシュウ</t>
    </rPh>
    <rPh sb="30" eb="32">
      <t>シゴト</t>
    </rPh>
    <rPh sb="35" eb="37">
      <t>ヤクダ</t>
    </rPh>
    <rPh sb="40" eb="41">
      <t>マナ</t>
    </rPh>
    <rPh sb="47" eb="49">
      <t>ジュギョウ</t>
    </rPh>
    <rPh sb="50" eb="52">
      <t>ヒヨウ</t>
    </rPh>
    <rPh sb="53" eb="55">
      <t>コウキン</t>
    </rPh>
    <rPh sb="55" eb="56">
      <t>シ</t>
    </rPh>
    <rPh sb="56" eb="57">
      <t>デ</t>
    </rPh>
    <rPh sb="58" eb="60">
      <t>フカ</t>
    </rPh>
    <rPh sb="61" eb="63">
      <t>ゼンキ</t>
    </rPh>
    <rPh sb="63" eb="66">
      <t>ジュギョウリョウ</t>
    </rPh>
    <rPh sb="67" eb="69">
      <t>シシュツ</t>
    </rPh>
    <rPh sb="74" eb="76">
      <t>コウキ</t>
    </rPh>
    <rPh sb="77" eb="79">
      <t>シシュツ</t>
    </rPh>
    <rPh sb="79" eb="81">
      <t>ジッタイ</t>
    </rPh>
    <rPh sb="82" eb="84">
      <t>ツウガク</t>
    </rPh>
    <rPh sb="84" eb="86">
      <t>ジッタイ</t>
    </rPh>
    <rPh sb="86" eb="87">
      <t>トウ</t>
    </rPh>
    <rPh sb="87" eb="89">
      <t>フメイ</t>
    </rPh>
    <rPh sb="92" eb="94">
      <t>フカ</t>
    </rPh>
    <phoneticPr fontId="16"/>
  </si>
  <si>
    <t>公金の支出として、市政報告及び広報の使用という事であるが、使用頻度は極端に低いと考えられ、レンタルによる使用が適切。全額支出は不可</t>
    <rPh sb="0" eb="2">
      <t>コウキン</t>
    </rPh>
    <rPh sb="3" eb="4">
      <t>シ</t>
    </rPh>
    <rPh sb="4" eb="5">
      <t>デ</t>
    </rPh>
    <rPh sb="9" eb="10">
      <t>シ</t>
    </rPh>
    <rPh sb="10" eb="11">
      <t>セイ</t>
    </rPh>
    <rPh sb="11" eb="13">
      <t>ホウコク</t>
    </rPh>
    <rPh sb="13" eb="14">
      <t>オヨ</t>
    </rPh>
    <rPh sb="15" eb="17">
      <t>コウホウ</t>
    </rPh>
    <rPh sb="18" eb="20">
      <t>シヨウ</t>
    </rPh>
    <rPh sb="23" eb="24">
      <t>コト</t>
    </rPh>
    <rPh sb="29" eb="31">
      <t>シヨウ</t>
    </rPh>
    <rPh sb="31" eb="33">
      <t>ヒンド</t>
    </rPh>
    <rPh sb="34" eb="36">
      <t>キョクタン</t>
    </rPh>
    <rPh sb="37" eb="38">
      <t>ヒク</t>
    </rPh>
    <rPh sb="40" eb="41">
      <t>カンガ</t>
    </rPh>
    <rPh sb="52" eb="54">
      <t>シヨウ</t>
    </rPh>
    <rPh sb="55" eb="57">
      <t>テキセツ</t>
    </rPh>
    <rPh sb="58" eb="60">
      <t>ゼンガク</t>
    </rPh>
    <rPh sb="60" eb="62">
      <t>シシュツ</t>
    </rPh>
    <rPh sb="63" eb="65">
      <t>フカ</t>
    </rPh>
    <phoneticPr fontId="16"/>
  </si>
  <si>
    <t>調査研究費（石垣市・泉佐野市）</t>
    <phoneticPr fontId="5" type="noConversion"/>
  </si>
  <si>
    <t>フラッシュメモリー2個、全額支出不可</t>
    <rPh sb="10" eb="11">
      <t>コ</t>
    </rPh>
    <rPh sb="12" eb="14">
      <t>ゼンガク</t>
    </rPh>
    <rPh sb="14" eb="16">
      <t>シシュツ</t>
    </rPh>
    <rPh sb="16" eb="18">
      <t>フカ</t>
    </rPh>
    <phoneticPr fontId="2"/>
  </si>
  <si>
    <t>フラッシュメモリー1個、全額支出不可</t>
    <rPh sb="10" eb="11">
      <t>コ</t>
    </rPh>
    <phoneticPr fontId="2"/>
  </si>
  <si>
    <t>議会・市政報告用パネル作成費、領収書但書なし・公金の支出であり会計処理上不可。</t>
    <rPh sb="0" eb="2">
      <t>ギカイ</t>
    </rPh>
    <rPh sb="3" eb="5">
      <t>シセイ</t>
    </rPh>
    <rPh sb="5" eb="8">
      <t>ホウコクヨウ</t>
    </rPh>
    <rPh sb="11" eb="13">
      <t>サクセイ</t>
    </rPh>
    <rPh sb="13" eb="14">
      <t>ヒ</t>
    </rPh>
    <rPh sb="15" eb="18">
      <t>リョウシュウショ</t>
    </rPh>
    <rPh sb="18" eb="20">
      <t>タダシガキ</t>
    </rPh>
    <phoneticPr fontId="2"/>
  </si>
  <si>
    <t>調査研究費（熊谷市・川崎市）</t>
    <rPh sb="0" eb="2">
      <t>チョウサ</t>
    </rPh>
    <rPh sb="2" eb="5">
      <t>ケンキュウヒ</t>
    </rPh>
    <phoneticPr fontId="2"/>
  </si>
  <si>
    <t>公金の支出であり研修報告書に記載されているとおり、「なお、研究ホーラムに参加したときには、参加費の主催者側の領収書等の証拠書類に加え、参加したことを証明する通知、案内状とともに、その結果を政務活動報告書に(個表)に記録し補完するものとする」に反し不可である。</t>
    <rPh sb="0" eb="2">
      <t>コウキン</t>
    </rPh>
    <rPh sb="3" eb="4">
      <t>シ</t>
    </rPh>
    <rPh sb="4" eb="5">
      <t>デ</t>
    </rPh>
    <rPh sb="8" eb="10">
      <t>ケンシュウ</t>
    </rPh>
    <rPh sb="10" eb="13">
      <t>ホウコクショ</t>
    </rPh>
    <rPh sb="14" eb="16">
      <t>キサイ</t>
    </rPh>
    <rPh sb="29" eb="31">
      <t>ケンキュウ</t>
    </rPh>
    <rPh sb="36" eb="38">
      <t>サンカ</t>
    </rPh>
    <rPh sb="45" eb="48">
      <t>サンカヒ</t>
    </rPh>
    <rPh sb="49" eb="52">
      <t>シュサイシャ</t>
    </rPh>
    <rPh sb="52" eb="53">
      <t>ガワ</t>
    </rPh>
    <rPh sb="54" eb="57">
      <t>リョウシュウショ</t>
    </rPh>
    <rPh sb="57" eb="58">
      <t>トウ</t>
    </rPh>
    <rPh sb="59" eb="61">
      <t>ショウコ</t>
    </rPh>
    <rPh sb="61" eb="63">
      <t>ショルイ</t>
    </rPh>
    <rPh sb="64" eb="65">
      <t>クワ</t>
    </rPh>
    <rPh sb="67" eb="69">
      <t>サンカ</t>
    </rPh>
    <rPh sb="74" eb="76">
      <t>ショウメイ</t>
    </rPh>
    <rPh sb="78" eb="80">
      <t>ツウチ</t>
    </rPh>
    <rPh sb="81" eb="84">
      <t>アンナイジョウ</t>
    </rPh>
    <rPh sb="91" eb="93">
      <t>ケッカ</t>
    </rPh>
    <rPh sb="94" eb="96">
      <t>セイム</t>
    </rPh>
    <rPh sb="96" eb="98">
      <t>カツドウ</t>
    </rPh>
    <rPh sb="98" eb="101">
      <t>ホウコクショ</t>
    </rPh>
    <rPh sb="103" eb="105">
      <t>コヒョウ</t>
    </rPh>
    <rPh sb="107" eb="109">
      <t>キロク</t>
    </rPh>
    <rPh sb="110" eb="112">
      <t>ホカン</t>
    </rPh>
    <rPh sb="121" eb="122">
      <t>ハン</t>
    </rPh>
    <rPh sb="123" eb="125">
      <t>フカ</t>
    </rPh>
    <phoneticPr fontId="16"/>
  </si>
  <si>
    <t>調査研究費（各務原市）</t>
    <rPh sb="0" eb="2">
      <t>ﾁｮｳｻ</t>
    </rPh>
    <rPh sb="2" eb="5">
      <t>ｹﾝｷｭｳﾋ</t>
    </rPh>
    <phoneticPr fontId="5" type="noConversion"/>
  </si>
  <si>
    <t>HPに関する費用は案分すべき。家庭ごみや、太陽光など市の部課所で対応しているので、議員がホームページで対応する必要はない。</t>
    <rPh sb="3" eb="4">
      <t>カン</t>
    </rPh>
    <rPh sb="6" eb="8">
      <t>ヒヨウ</t>
    </rPh>
    <rPh sb="9" eb="10">
      <t>アン</t>
    </rPh>
    <rPh sb="10" eb="11">
      <t>ブン</t>
    </rPh>
    <rPh sb="15" eb="17">
      <t>カテイ</t>
    </rPh>
    <rPh sb="21" eb="24">
      <t>タイヨウコウ</t>
    </rPh>
    <rPh sb="26" eb="27">
      <t>シ</t>
    </rPh>
    <rPh sb="28" eb="30">
      <t>ブカ</t>
    </rPh>
    <rPh sb="30" eb="31">
      <t>ショ</t>
    </rPh>
    <rPh sb="32" eb="34">
      <t>タイオウ</t>
    </rPh>
    <rPh sb="41" eb="43">
      <t>ギイン</t>
    </rPh>
    <rPh sb="51" eb="53">
      <t>タイオウ</t>
    </rPh>
    <rPh sb="55" eb="57">
      <t>ヒツヨウ</t>
    </rPh>
    <phoneticPr fontId="16"/>
  </si>
  <si>
    <t>調査研究費(都城市、日置市、鹿児島市)</t>
    <rPh sb="0" eb="5">
      <t>ﾁｮｳ</t>
    </rPh>
    <phoneticPr fontId="5" type="noConversion"/>
  </si>
  <si>
    <t>JRなど  春日井市、飯田市</t>
    <phoneticPr fontId="5" type="noConversion"/>
  </si>
  <si>
    <t>調査研究費(春日井市、飯田市)</t>
    <phoneticPr fontId="5" type="noConversion"/>
  </si>
  <si>
    <t>調査研究費(甲府市、山梨市)</t>
    <rPh sb="0" eb="5">
      <t>チョウ</t>
    </rPh>
    <phoneticPr fontId="2"/>
  </si>
  <si>
    <t>調査研究費（芦屋市、大阪市）</t>
    <rPh sb="0" eb="5">
      <t>チョウ</t>
    </rPh>
    <phoneticPr fontId="2"/>
  </si>
  <si>
    <t>印刷及び折り込み代の領収書に数量の記載なし、公金の支出であり会計処理上不可。</t>
    <rPh sb="0" eb="2">
      <t>インサツ</t>
    </rPh>
    <rPh sb="2" eb="3">
      <t>オヨ</t>
    </rPh>
    <rPh sb="4" eb="5">
      <t>オ</t>
    </rPh>
    <rPh sb="6" eb="7">
      <t>コ</t>
    </rPh>
    <rPh sb="8" eb="9">
      <t>ダイ</t>
    </rPh>
    <rPh sb="10" eb="13">
      <t>リョウシュウショ</t>
    </rPh>
    <rPh sb="14" eb="16">
      <t>スウリョウ</t>
    </rPh>
    <rPh sb="17" eb="19">
      <t>キサイ</t>
    </rPh>
    <phoneticPr fontId="16"/>
  </si>
  <si>
    <t>調査研究費（島田市、京都市）</t>
    <rPh sb="0" eb="2">
      <t>チョウサ</t>
    </rPh>
    <rPh sb="2" eb="5">
      <t>ケンキュウヒ</t>
    </rPh>
    <phoneticPr fontId="2"/>
  </si>
  <si>
    <t>調査研究費（ピアサポートしぶや）</t>
    <rPh sb="0" eb="2">
      <t>チョウサ</t>
    </rPh>
    <rPh sb="2" eb="5">
      <t>ケンキュウヒ</t>
    </rPh>
    <phoneticPr fontId="2"/>
  </si>
  <si>
    <t>調査研究費（福岡市、玉名市、佐世保市）</t>
    <rPh sb="0" eb="5">
      <t>チョウ</t>
    </rPh>
    <phoneticPr fontId="2"/>
  </si>
  <si>
    <r>
      <t>第8回全国市議会議長研究フォーラムＩＮ旭川・稚内
出席者名簿によると</t>
    </r>
    <r>
      <rPr>
        <b/>
        <sz val="11"/>
        <color theme="1"/>
        <rFont val="ＭＳ Ｐゴシック"/>
        <family val="3"/>
        <charset val="128"/>
        <scheme val="minor"/>
      </rPr>
      <t>、川口市議会議員18名</t>
    </r>
    <r>
      <rPr>
        <sz val="11"/>
        <color theme="1"/>
        <rFont val="ＭＳ Ｐゴシック"/>
        <family val="2"/>
        <scheme val="minor"/>
      </rPr>
      <t>が参加
事務局職員2名が参加している。</t>
    </r>
    <rPh sb="0" eb="1">
      <t>ﾀﾞｲ</t>
    </rPh>
    <rPh sb="2" eb="3">
      <t>ｶｲ</t>
    </rPh>
    <rPh sb="3" eb="17">
      <t>ｾﾞﾝ</t>
    </rPh>
    <rPh sb="19" eb="21">
      <t>ｱｻﾋｶﾜ</t>
    </rPh>
    <rPh sb="22" eb="24">
      <t>ﾜｯｶﾅｲ</t>
    </rPh>
    <rPh sb="25" eb="28">
      <t>ｼｭｯｾｷｼｬ</t>
    </rPh>
    <rPh sb="28" eb="30">
      <t>ﾒｲﾎﾞ</t>
    </rPh>
    <rPh sb="35" eb="38">
      <t>ｶﾜｸﾞﾁｼ</t>
    </rPh>
    <rPh sb="38" eb="40">
      <t>ｷﾞｶｲ</t>
    </rPh>
    <rPh sb="40" eb="42">
      <t>ｷﾞｲﾝ</t>
    </rPh>
    <rPh sb="44" eb="45">
      <t>ﾒｲ</t>
    </rPh>
    <rPh sb="46" eb="48">
      <t>ｻﾝｶ</t>
    </rPh>
    <rPh sb="49" eb="52">
      <t>ｼﾞﾑｷｮｸ</t>
    </rPh>
    <rPh sb="52" eb="54">
      <t>ｼｮｸｲﾝ</t>
    </rPh>
    <rPh sb="55" eb="56">
      <t>ﾒｲ</t>
    </rPh>
    <rPh sb="57" eb="59">
      <t>ｻﾝｶ</t>
    </rPh>
    <phoneticPr fontId="5" type="noConversion"/>
  </si>
  <si>
    <t>ＪＲなど（豊橋市役所・津市役所）</t>
    <phoneticPr fontId="2"/>
  </si>
  <si>
    <t>研修費（豊橋市役所・津市役所）</t>
    <rPh sb="0" eb="3">
      <t>ケンシュウヒ</t>
    </rPh>
    <phoneticPr fontId="2"/>
  </si>
  <si>
    <t>研修費（奈良市役所・大東市役所）</t>
    <rPh sb="0" eb="3">
      <t>ｹﾝ</t>
    </rPh>
    <phoneticPr fontId="5" type="noConversion"/>
  </si>
  <si>
    <t>調査研究費（都城市、日置市、鹿児島市）</t>
    <rPh sb="0" eb="5">
      <t>チョウ</t>
    </rPh>
    <phoneticPr fontId="2"/>
  </si>
  <si>
    <t>調査研究費（春日井市、飯田市）</t>
    <rPh sb="0" eb="5">
      <t>チョウ</t>
    </rPh>
    <phoneticPr fontId="2"/>
  </si>
  <si>
    <t>調査研究費（甲府市、山梨市）</t>
    <rPh sb="0" eb="5">
      <t>チョウ</t>
    </rPh>
    <phoneticPr fontId="2"/>
  </si>
  <si>
    <t>調査研究費（春日市、飯田市）</t>
    <rPh sb="0" eb="5">
      <t>チョウ</t>
    </rPh>
    <phoneticPr fontId="2"/>
  </si>
  <si>
    <t>調査研究費（町田市）</t>
    <rPh sb="0" eb="5">
      <t>チョウ</t>
    </rPh>
    <phoneticPr fontId="2"/>
  </si>
  <si>
    <t>調査研究費（宇都宮市、仙台市）</t>
    <rPh sb="0" eb="5">
      <t>チョウ</t>
    </rPh>
    <phoneticPr fontId="2"/>
  </si>
  <si>
    <t>調査研究費（長野県）</t>
    <rPh sb="0" eb="5">
      <t>チョウ</t>
    </rPh>
    <phoneticPr fontId="2"/>
  </si>
  <si>
    <t>調査研究費（高松市、高知市）</t>
    <rPh sb="0" eb="5">
      <t>チョウ</t>
    </rPh>
    <phoneticPr fontId="2"/>
  </si>
  <si>
    <t>調査研究費（都城、日置、鹿児島）</t>
    <rPh sb="0" eb="5">
      <t>チョウ</t>
    </rPh>
    <rPh sb="6" eb="8">
      <t>ミヤコノジョウ</t>
    </rPh>
    <rPh sb="9" eb="11">
      <t>ヒオキ</t>
    </rPh>
    <rPh sb="12" eb="15">
      <t>カゴシマ</t>
    </rPh>
    <phoneticPr fontId="2"/>
  </si>
  <si>
    <t>サーバー管理料のため按分が妥当である。</t>
    <rPh sb="4" eb="6">
      <t>カンリ</t>
    </rPh>
    <rPh sb="6" eb="7">
      <t>リョウ</t>
    </rPh>
    <rPh sb="10" eb="12">
      <t>アンブン</t>
    </rPh>
    <rPh sb="13" eb="15">
      <t>ダトウ</t>
    </rPh>
    <phoneticPr fontId="16"/>
  </si>
  <si>
    <t>調査研究費（和光市）</t>
    <rPh sb="0" eb="2">
      <t>チョウサ</t>
    </rPh>
    <rPh sb="2" eb="5">
      <t>ケンキュウヒ</t>
    </rPh>
    <phoneticPr fontId="2"/>
  </si>
  <si>
    <t>調査研究費（川越市、越谷市）</t>
    <rPh sb="0" eb="2">
      <t>チョウサ</t>
    </rPh>
    <rPh sb="2" eb="5">
      <t>ケンキュウヒ</t>
    </rPh>
    <phoneticPr fontId="2"/>
  </si>
  <si>
    <t>個表のとおり①盛岡市　②八戸市　③北上市</t>
    <rPh sb="0" eb="2">
      <t>コヒョウ</t>
    </rPh>
    <phoneticPr fontId="2"/>
  </si>
  <si>
    <t>調査研究費（盛岡市　八戸市　北上市）</t>
    <rPh sb="0" eb="5">
      <t>チョウ</t>
    </rPh>
    <phoneticPr fontId="2"/>
  </si>
  <si>
    <t>調査研究費（長野市）</t>
    <rPh sb="0" eb="2">
      <t>チョウサ</t>
    </rPh>
    <rPh sb="2" eb="5">
      <t>ケンキュウヒ</t>
    </rPh>
    <phoneticPr fontId="2"/>
  </si>
  <si>
    <t>調査研究費（高松市・高知市）</t>
    <rPh sb="0" eb="2">
      <t>チョウサ</t>
    </rPh>
    <rPh sb="2" eb="5">
      <t>ケンキュウヒ</t>
    </rPh>
    <phoneticPr fontId="2"/>
  </si>
  <si>
    <t>調査研究費（下田市・岐阜県立希望が丘学園）</t>
    <rPh sb="0" eb="2">
      <t>チョウサ</t>
    </rPh>
    <rPh sb="2" eb="5">
      <t>ケンキュウヒ</t>
    </rPh>
    <phoneticPr fontId="2"/>
  </si>
  <si>
    <t>調査研究費（岡崎市・掛川市）</t>
    <rPh sb="0" eb="2">
      <t>チョウサ</t>
    </rPh>
    <rPh sb="2" eb="5">
      <t>ケンキュウヒ</t>
    </rPh>
    <phoneticPr fontId="2"/>
  </si>
  <si>
    <t>調査研究費（大仙市役所、鶴岡市総合福祉センター）</t>
    <rPh sb="0" eb="5">
      <t>チョウ</t>
    </rPh>
    <phoneticPr fontId="2"/>
  </si>
  <si>
    <t>個表に添付の④　はとがや市民新聞</t>
    <rPh sb="0" eb="2">
      <t>コ</t>
    </rPh>
    <rPh sb="3" eb="5">
      <t>テンプ</t>
    </rPh>
    <rPh sb="12" eb="14">
      <t>シミン</t>
    </rPh>
    <rPh sb="14" eb="16">
      <t>シンブン</t>
    </rPh>
    <phoneticPr fontId="2"/>
  </si>
  <si>
    <t>所感と題して報告書あり。報告書は松本英彦・立石議員と同一で使いまわしの報告書。費用28,000円の内容が不明</t>
    <rPh sb="21" eb="23">
      <t>タテイシ</t>
    </rPh>
    <rPh sb="39" eb="41">
      <t>ヒヨウ</t>
    </rPh>
    <rPh sb="47" eb="48">
      <t>エン</t>
    </rPh>
    <rPh sb="49" eb="51">
      <t>ナイヨウ</t>
    </rPh>
    <rPh sb="52" eb="54">
      <t>フメイ</t>
    </rPh>
    <phoneticPr fontId="2"/>
  </si>
  <si>
    <t>視察
報告書
有無</t>
    <rPh sb="0" eb="2">
      <t>シサツ</t>
    </rPh>
    <rPh sb="3" eb="6">
      <t>ホウコクショ</t>
    </rPh>
    <rPh sb="7" eb="9">
      <t>ウム</t>
    </rPh>
    <phoneticPr fontId="2"/>
  </si>
  <si>
    <t>○</t>
    <phoneticPr fontId="2"/>
  </si>
  <si>
    <t>報告書は5名の名が連記されたもので各人の報告書は無い。
高崎市内のリニューアル補助金を活用した商店を視察
高崎市の民主商工会にて中小企業施策について質疑応答
視察内容については高崎市のHPに関連情報がある。</t>
    <rPh sb="0" eb="3">
      <t>ほうこくしょ</t>
    </rPh>
    <rPh sb="5" eb="6">
      <t>めい</t>
    </rPh>
    <rPh sb="7" eb="8">
      <t>な</t>
    </rPh>
    <rPh sb="9" eb="11">
      <t>れんき</t>
    </rPh>
    <rPh sb="17" eb="19">
      <t>かくじん</t>
    </rPh>
    <rPh sb="20" eb="23">
      <t>ほうこくしょ</t>
    </rPh>
    <rPh sb="24" eb="25">
      <t>な</t>
    </rPh>
    <rPh sb="79" eb="81">
      <t>ｼｻﾂ</t>
    </rPh>
    <rPh sb="81" eb="83">
      <t>ﾅｲﾖｳ</t>
    </rPh>
    <rPh sb="88" eb="91">
      <t>ﾀｶｻｷｼ</t>
    </rPh>
    <rPh sb="95" eb="97">
      <t>ｶﾝﾚﾝ</t>
    </rPh>
    <rPh sb="97" eb="99">
      <t>ｼﾞｮｳﾎｳ</t>
    </rPh>
    <phoneticPr fontId="5" type="noConversion"/>
  </si>
  <si>
    <t xml:space="preserve">視察及び研修の概要を明記しているのみで、報告書の体をなさず、その内容が貧弱で市政にどのように活かすのか、その成果が認められない。公金の支出であり研修報告書に記載されているとおり、「なお、研究ホーラムに参加したときには、参加費の主催者側の領収書等の証拠書類に加え、参加したことを証明する通知、案内状とともに、その結果を政務活動報告書に(個表)に記録し補完するものとする」に反し不可である。               </t>
    <rPh sb="64" eb="66">
      <t>コウキン</t>
    </rPh>
    <rPh sb="67" eb="68">
      <t>シ</t>
    </rPh>
    <rPh sb="68" eb="69">
      <t>デ</t>
    </rPh>
    <rPh sb="72" eb="74">
      <t>ケンシュウ</t>
    </rPh>
    <rPh sb="74" eb="77">
      <t>ホウコクショ</t>
    </rPh>
    <rPh sb="78" eb="80">
      <t>キサイ</t>
    </rPh>
    <rPh sb="93" eb="95">
      <t>ケンキュウ</t>
    </rPh>
    <rPh sb="100" eb="102">
      <t>サンカ</t>
    </rPh>
    <rPh sb="109" eb="112">
      <t>サンカヒ</t>
    </rPh>
    <rPh sb="113" eb="116">
      <t>シュサイシャ</t>
    </rPh>
    <rPh sb="116" eb="117">
      <t>ガワ</t>
    </rPh>
    <rPh sb="118" eb="121">
      <t>リョウシュウショ</t>
    </rPh>
    <rPh sb="121" eb="122">
      <t>トウ</t>
    </rPh>
    <rPh sb="123" eb="125">
      <t>ショウコ</t>
    </rPh>
    <rPh sb="125" eb="127">
      <t>ショルイ</t>
    </rPh>
    <rPh sb="128" eb="129">
      <t>クワ</t>
    </rPh>
    <rPh sb="131" eb="133">
      <t>サンカ</t>
    </rPh>
    <rPh sb="138" eb="140">
      <t>ショウメイ</t>
    </rPh>
    <rPh sb="142" eb="144">
      <t>ツウチ</t>
    </rPh>
    <rPh sb="145" eb="148">
      <t>アンナイジョウ</t>
    </rPh>
    <rPh sb="155" eb="157">
      <t>ケッカ</t>
    </rPh>
    <rPh sb="158" eb="160">
      <t>セイム</t>
    </rPh>
    <rPh sb="160" eb="162">
      <t>カツドウ</t>
    </rPh>
    <rPh sb="162" eb="165">
      <t>ホウコクショ</t>
    </rPh>
    <rPh sb="167" eb="169">
      <t>コヒョウ</t>
    </rPh>
    <rPh sb="171" eb="173">
      <t>キロク</t>
    </rPh>
    <rPh sb="174" eb="176">
      <t>ホカン</t>
    </rPh>
    <rPh sb="185" eb="186">
      <t>ハン</t>
    </rPh>
    <rPh sb="187" eb="189">
      <t>フカ</t>
    </rPh>
    <phoneticPr fontId="16"/>
  </si>
  <si>
    <t>視察及び研修の概要を明記しているのみで、報告書の体をなさず、その内容が貧弱で市政にどのように活かすのか、その成果が認められない</t>
    <rPh sb="0" eb="2">
      <t>シサツ</t>
    </rPh>
    <rPh sb="2" eb="3">
      <t>オヨ</t>
    </rPh>
    <rPh sb="4" eb="6">
      <t>ケンシュウ</t>
    </rPh>
    <rPh sb="7" eb="9">
      <t>ガイヨウ</t>
    </rPh>
    <rPh sb="10" eb="12">
      <t>メイキ</t>
    </rPh>
    <rPh sb="20" eb="23">
      <t>ホウコクショ</t>
    </rPh>
    <rPh sb="24" eb="25">
      <t>テイ</t>
    </rPh>
    <rPh sb="32" eb="34">
      <t>ナイヨウ</t>
    </rPh>
    <rPh sb="35" eb="37">
      <t>ヒンジャク</t>
    </rPh>
    <rPh sb="38" eb="40">
      <t>シセイ</t>
    </rPh>
    <rPh sb="46" eb="47">
      <t>イ</t>
    </rPh>
    <rPh sb="54" eb="56">
      <t>セイカ</t>
    </rPh>
    <rPh sb="57" eb="58">
      <t>ミト</t>
    </rPh>
    <phoneticPr fontId="16"/>
  </si>
  <si>
    <t>所感と題して報告書あり。報告書は松本英彦・篠田議員と同一で使いまわしの報告書・添付資料等はなし。視察及び研修の概要を明記しているのみで、報告書の体をなさず、その内容が貧弱で市政にどのように活かすのか、その成果が認められない</t>
    <rPh sb="0" eb="2">
      <t>ｼｮｶﾝ</t>
    </rPh>
    <rPh sb="3" eb="4">
      <t>ﾀﾞｲ</t>
    </rPh>
    <rPh sb="12" eb="15">
      <t>ほうこくしょ</t>
    </rPh>
    <rPh sb="16" eb="18">
      <t>まつもと</t>
    </rPh>
    <rPh sb="18" eb="20">
      <t>ひでひこ</t>
    </rPh>
    <rPh sb="21" eb="23">
      <t>しのだ</t>
    </rPh>
    <rPh sb="23" eb="25">
      <t>ぎいん</t>
    </rPh>
    <rPh sb="26" eb="28">
      <t>どういつ</t>
    </rPh>
    <rPh sb="29" eb="30">
      <t>つか</t>
    </rPh>
    <rPh sb="35" eb="38">
      <t>ほうこくしょ</t>
    </rPh>
    <rPh sb="39" eb="41">
      <t>ﾃﾝﾌﾟ</t>
    </rPh>
    <phoneticPr fontId="5" type="noConversion"/>
  </si>
  <si>
    <t>×</t>
    <phoneticPr fontId="2"/>
  </si>
  <si>
    <t>視察及び研修の概要を明記しているのみで、報告書の体をなさず、その内容が貧弱で市政にどのように活かすのか、その成果が認められない</t>
    <phoneticPr fontId="5" type="noConversion"/>
  </si>
  <si>
    <t>視察及び研修の概要を明記しているのみで、報告書の体をなさず、その内容が貧弱で市政にどのように活かすのか、その成果が認められない</t>
    <rPh sb="0" eb="2">
      <t>シサツ</t>
    </rPh>
    <phoneticPr fontId="16"/>
  </si>
  <si>
    <t>調査内容は対象市のＨＰに詳細記載がある。視察及び研修の概要を明記しているのみで、報告書の体をなさず、その内容が貧弱で市政にどのように活かすのか、その成果が認められない</t>
    <rPh sb="0" eb="2">
      <t>ﾁｮｳｻ</t>
    </rPh>
    <rPh sb="2" eb="4">
      <t>ﾅｲﾖｳ</t>
    </rPh>
    <rPh sb="5" eb="7">
      <t>ﾀｲｼｮｳ</t>
    </rPh>
    <rPh sb="7" eb="8">
      <t>ｼ</t>
    </rPh>
    <rPh sb="12" eb="14">
      <t>ｼｮｳｻｲ</t>
    </rPh>
    <rPh sb="14" eb="16">
      <t>ｷｻｲ</t>
    </rPh>
    <phoneticPr fontId="5" type="noConversion"/>
  </si>
  <si>
    <t>調査研究費（大阪市、豊中市など）</t>
    <rPh sb="0" eb="5">
      <t>チョウ</t>
    </rPh>
    <phoneticPr fontId="2"/>
  </si>
  <si>
    <t>第8回全国市議会議長会研究フォーラム　旭川
出席者名簿によると、川口市議会議員18名が参加
事務局職員2名が参加</t>
    <phoneticPr fontId="5" type="noConversion"/>
  </si>
  <si>
    <t>研修費（大阪）</t>
    <rPh sb="0" eb="3">
      <t>ｹﾝ</t>
    </rPh>
    <rPh sb="4" eb="6">
      <t>おおさか</t>
    </rPh>
    <phoneticPr fontId="5" type="noConversion"/>
  </si>
  <si>
    <t>視察及び研修の概要を明記しているのみで、報告書の体をなさず、その内容が貧弱で市政にどのように活かすのか、その成果が認められない</t>
    <phoneticPr fontId="16"/>
  </si>
  <si>
    <t>領収書なし。視察及び研修の概要を明記しているのみで、報告書の体をなさず、その内容が貧弱で市政にどのように活かすのか、その成果が認められない</t>
    <rPh sb="0" eb="3">
      <t>リョウシュウショ</t>
    </rPh>
    <phoneticPr fontId="16"/>
  </si>
  <si>
    <t>領収書なし。視察及び研修の概要を明記しているのみで、報告書の体をなさず、その内容が貧弱で市政にどのように活かすのか、その成果が認められない</t>
    <rPh sb="0" eb="3">
      <t>リョウシュウショ</t>
    </rPh>
    <rPh sb="6" eb="8">
      <t>シサツ</t>
    </rPh>
    <phoneticPr fontId="16"/>
  </si>
  <si>
    <t xml:space="preserve">報告書はあるが内容は希薄、視察及び研修の概要を明記しているのみで、報告書の体をなさず、その内容が貧弱で市政にどのように活かすのか、その成果が認められない
稚内市のＨＰ等にある資料等により知識を得られる程度の資料添付は意味がない。但し「宗谷岬ウインドファームについて」は資料添付のみで報告書の記載は無い。
</t>
    <rPh sb="0" eb="3">
      <t>ﾎｳｺｸｼｮ</t>
    </rPh>
    <rPh sb="7" eb="9">
      <t>ﾅｲﾖｳ</t>
    </rPh>
    <rPh sb="10" eb="12">
      <t>ｷﾊｸ</t>
    </rPh>
    <rPh sb="77" eb="80">
      <t>ﾜｯｶﾅｲｼ</t>
    </rPh>
    <rPh sb="83" eb="84">
      <t>ﾄｳ</t>
    </rPh>
    <rPh sb="87" eb="89">
      <t>ｼﾘｮｳ</t>
    </rPh>
    <rPh sb="89" eb="90">
      <t>ﾄｳ</t>
    </rPh>
    <rPh sb="93" eb="95">
      <t>ﾁｼｷ</t>
    </rPh>
    <rPh sb="96" eb="97">
      <t>ｴ</t>
    </rPh>
    <rPh sb="100" eb="102">
      <t>ﾃｲﾄﾞ</t>
    </rPh>
    <rPh sb="103" eb="105">
      <t>ｼﾘｮｳ</t>
    </rPh>
    <rPh sb="105" eb="107">
      <t>ﾃﾝﾌﾟ</t>
    </rPh>
    <rPh sb="108" eb="110">
      <t>ｲﾐ</t>
    </rPh>
    <rPh sb="114" eb="115">
      <t>ﾀﾀﾞ</t>
    </rPh>
    <rPh sb="134" eb="136">
      <t>ｼﾘｮｳ</t>
    </rPh>
    <rPh sb="136" eb="138">
      <t>ﾃﾝﾌﾟ</t>
    </rPh>
    <rPh sb="141" eb="144">
      <t>ﾎｳｺｸｼｮ</t>
    </rPh>
    <rPh sb="145" eb="147">
      <t>ｷｻｲ</t>
    </rPh>
    <rPh sb="148" eb="149">
      <t>ﾅ</t>
    </rPh>
    <phoneticPr fontId="5" type="noConversion"/>
  </si>
  <si>
    <t>報告書はあるが内容は希薄。視察及び研修の概要を明記しているのみで、報告書の体をなさず、その内容が貧弱で市政にどのように活かすのか、その成果が認められない
稚内市のＨＰなどにある資料等により知識を得られる程度の資料添付は意味がない</t>
    <phoneticPr fontId="5" type="noConversion"/>
  </si>
  <si>
    <t>視察及び研修の概要を明記しているのみで、報告書の体をなさず、その内容が貧弱で市政にどのように活かすのか、その成果が認められない</t>
    <rPh sb="0" eb="2">
      <t>ｼｻﾂ</t>
    </rPh>
    <phoneticPr fontId="5" type="noConversion"/>
  </si>
  <si>
    <t>「越谷市役所、竜巻被害の対応状況について」視察及び研修の概要を明記しているのみで、報告書の体をなさず、その内容が貧弱で市政にどのように活かすのか、その成果が認められない</t>
    <phoneticPr fontId="2"/>
  </si>
  <si>
    <t>「公会計改革について」　「ピロリ菌、がん検診について」視察及び研修の概要を明記しているのみで、報告書の体をなさず、その内容が貧弱で市政にどのように活かすのか、その成果が認められない</t>
    <phoneticPr fontId="2"/>
  </si>
  <si>
    <t>「新庁舎建替えについて、女性職員によるシティプロモーション事業」視察及び研修の概要を明記しているのみで、報告書の体をなさず、その内容が貧弱で市政にどのように活かすのか、その成果が認められない</t>
    <phoneticPr fontId="2"/>
  </si>
  <si>
    <t>視察及び研修の概要を明記しているのみで、報告書の体をなさず、その内容が貧弱で市政にどのように活かすのか、その成果が認められない</t>
    <rPh sb="0" eb="2">
      <t>ｼｻﾂ</t>
    </rPh>
    <rPh sb="2" eb="3">
      <t>ｵﾖ</t>
    </rPh>
    <rPh sb="4" eb="6">
      <t>ｹﾝｼｭｳ</t>
    </rPh>
    <rPh sb="7" eb="9">
      <t>ｶﾞｲﾖｳ</t>
    </rPh>
    <rPh sb="10" eb="12">
      <t>ﾒｲｷ</t>
    </rPh>
    <rPh sb="20" eb="23">
      <t>ﾎｳｺｸｼｮ</t>
    </rPh>
    <rPh sb="24" eb="25">
      <t>ﾃｲ</t>
    </rPh>
    <rPh sb="32" eb="34">
      <t>ﾅｲﾖｳ</t>
    </rPh>
    <rPh sb="35" eb="37">
      <t>ﾋﾝｼﾞｬｸ</t>
    </rPh>
    <rPh sb="38" eb="40">
      <t>ｼｾｲ</t>
    </rPh>
    <rPh sb="46" eb="47">
      <t>ｲ</t>
    </rPh>
    <rPh sb="54" eb="56">
      <t>ｾｲｶ</t>
    </rPh>
    <rPh sb="57" eb="58">
      <t>ﾐﾄ</t>
    </rPh>
    <phoneticPr fontId="5" type="noConversion"/>
  </si>
  <si>
    <t>「川越駅前エレベーター設置について」視察及び研修の概要を明記しているのみで、報告書の体をなさず、その内容が貧弱で市政にどのように活かすのか、その成果が認められない</t>
    <phoneticPr fontId="2"/>
  </si>
  <si>
    <t>「防犯カメラ設置整備補助金事業」視察及び研修の概要を明記しているのみで、報告書の体をなさず、その内容が貧弱で市政にどのように活かすのか、その成果が認められない</t>
    <phoneticPr fontId="2"/>
  </si>
  <si>
    <t>三鷹市 「中学生の模擬投票について、視察及び研修の概要を明記しているのみで、報告書の体をなさず、その内容が貧弱で市政にどのように活かすのか、その成果が認められない</t>
    <rPh sb="0" eb="1">
      <t>サン</t>
    </rPh>
    <phoneticPr fontId="2"/>
  </si>
  <si>
    <t>視察及び研修の概要を明記しているのみで、報告書の体をなさず、その内容が貧弱で市政にどのように活かすのか、その成果が認められない</t>
    <phoneticPr fontId="2"/>
  </si>
  <si>
    <t>「養育者支援金事業」視察及び研修の概要を明記しているのみで、報告書の体をなさず、その内容が貧弱で市政にどのように活かすのか、その成果が認められない</t>
    <phoneticPr fontId="2"/>
  </si>
  <si>
    <t>『スチューデントサポーター事業」視察及び研修の概要を明記しているのみで、報告書の体をなさず、その内容が貧弱で市政にどのように活かすのか、その成果が認められない</t>
    <phoneticPr fontId="2"/>
  </si>
  <si>
    <t>高崎市 「あんしん見守リ・・」　渋川市 「子ども安心カード事業」視察及び研修の概要を明記しているのみで、報告書の体をなさず、その内容が貧弱で市政にどのように活かすのか、その成果が認められない</t>
    <rPh sb="16" eb="18">
      <t>シブカワ</t>
    </rPh>
    <phoneticPr fontId="2"/>
  </si>
  <si>
    <t>豊島区立朋有小学校「セーフスクールについて」視察及び研修の概要を明記しているのみで、報告書の体をなさず、その内容が貧弱で市政にどのように活かすのか、その成果が認められない</t>
    <phoneticPr fontId="2"/>
  </si>
  <si>
    <t>「防災計画調査、台東区生涯学習センター」視察及び研修の概要を明記しているのみで、報告書の体をなさず、その内容が貧弱で市政にどのように活かすのか、その成果が認められない</t>
    <rPh sb="1" eb="3">
      <t>ボウサイ</t>
    </rPh>
    <rPh sb="3" eb="5">
      <t>ケイカク</t>
    </rPh>
    <rPh sb="5" eb="7">
      <t>チョウサ</t>
    </rPh>
    <phoneticPr fontId="2"/>
  </si>
  <si>
    <t>視察及び研修の概要を明記しているのみで、報告書の体をなさず、その内容が貧弱で市政にどのように活かすのか、その成果が認められない</t>
    <rPh sb="0" eb="2">
      <t>シサツ</t>
    </rPh>
    <phoneticPr fontId="2"/>
  </si>
  <si>
    <t>一区間の航空運賃の領収書のみ添付　視察及び研修の概要を明記しているのみで、報告書の体をなさず、その内容が貧弱で市政にどのように活かすのか、その成果が認められない</t>
    <rPh sb="0" eb="3">
      <t>イックカン</t>
    </rPh>
    <rPh sb="4" eb="6">
      <t>コウクウ</t>
    </rPh>
    <rPh sb="6" eb="8">
      <t>ウンチン</t>
    </rPh>
    <rPh sb="9" eb="12">
      <t>リョウシュウショ</t>
    </rPh>
    <rPh sb="14" eb="16">
      <t>テンプ</t>
    </rPh>
    <phoneticPr fontId="16"/>
  </si>
  <si>
    <t>視察及び研修の概要を明記しているのみで、報告書の体をなさず、その内容が貧弱で市政にどのように活かすのか、その成果が認められない。③については「サトウハチロー記念館」がそれまで東京・文京区にあった記念館の移転先を北上市に選んだ理由として佐藤四郎さん（ハチロー氏次男）四郎さんは、東京や埼玉・大宮（館長の現住所）からの新幹線・東北高速道路などの交通アクセスに恵まれていることが選定理由などがＨＰに説明がある。議員個人の興味に基づく旅行と思われてもやむを得ない。不可である。</t>
    <phoneticPr fontId="5" type="noConversion"/>
  </si>
  <si>
    <t>2013/10/29</t>
    <phoneticPr fontId="2"/>
  </si>
  <si>
    <t>10-2</t>
    <phoneticPr fontId="2"/>
  </si>
  <si>
    <t>新聞購入（毎日）</t>
    <rPh sb="0" eb="2">
      <t>シンブン</t>
    </rPh>
    <rPh sb="2" eb="4">
      <t>コウニュウ</t>
    </rPh>
    <rPh sb="5" eb="7">
      <t>マイニチ</t>
    </rPh>
    <phoneticPr fontId="2"/>
  </si>
  <si>
    <t>新聞購入（朝日、埼玉、読売）</t>
    <rPh sb="0" eb="14">
      <t>シン</t>
    </rPh>
    <phoneticPr fontId="2"/>
  </si>
  <si>
    <t>市政レポートVol.16を郵送しているが添付無しは確認不能で全額不可である。
川口北郵便局の領収証書は2014. 1.26であるが、市政レポートVol.16の印刷は個表3-5、実施日、平成26年3月26日附であり領収証日付は同年3月26日である。印刷以前に郵送したことになり認められない。不可である。</t>
    <rPh sb="0" eb="2">
      <t>シセイ</t>
    </rPh>
    <rPh sb="13" eb="15">
      <t>ユウソウ</t>
    </rPh>
    <rPh sb="20" eb="22">
      <t>テンプ</t>
    </rPh>
    <rPh sb="22" eb="23">
      <t>ナ</t>
    </rPh>
    <rPh sb="25" eb="27">
      <t>カクニン</t>
    </rPh>
    <rPh sb="27" eb="29">
      <t>フノウ</t>
    </rPh>
    <rPh sb="30" eb="32">
      <t>ゼンガク</t>
    </rPh>
    <rPh sb="32" eb="34">
      <t>フカ</t>
    </rPh>
    <rPh sb="82" eb="84">
      <t>コヒョウ</t>
    </rPh>
    <rPh sb="88" eb="90">
      <t>ジッシ</t>
    </rPh>
    <rPh sb="90" eb="91">
      <t>ヒ</t>
    </rPh>
    <rPh sb="92" eb="94">
      <t>ヘイセイ</t>
    </rPh>
    <rPh sb="96" eb="97">
      <t>ネン</t>
    </rPh>
    <rPh sb="98" eb="99">
      <t>ガツ</t>
    </rPh>
    <rPh sb="101" eb="102">
      <t>ヒ</t>
    </rPh>
    <rPh sb="102" eb="103">
      <t>フ</t>
    </rPh>
    <rPh sb="106" eb="109">
      <t>リョウシュウショウ</t>
    </rPh>
    <rPh sb="109" eb="111">
      <t>ヒヅケ</t>
    </rPh>
    <rPh sb="112" eb="114">
      <t>ドウネン</t>
    </rPh>
    <rPh sb="115" eb="116">
      <t>ガツ</t>
    </rPh>
    <rPh sb="118" eb="119">
      <t>ヒ</t>
    </rPh>
    <rPh sb="123" eb="125">
      <t>インサツ</t>
    </rPh>
    <rPh sb="125" eb="127">
      <t>イゼン</t>
    </rPh>
    <rPh sb="128" eb="130">
      <t>ユウソウ</t>
    </rPh>
    <rPh sb="137" eb="138">
      <t>ミト</t>
    </rPh>
    <rPh sb="144" eb="146">
      <t>フカ</t>
    </rPh>
    <phoneticPr fontId="2"/>
  </si>
  <si>
    <t>２０、　関　由紀夫（公明党）</t>
    <rPh sb="4" eb="5">
      <t>セキ</t>
    </rPh>
    <rPh sb="6" eb="9">
      <t>ユキオ</t>
    </rPh>
    <rPh sb="10" eb="12">
      <t>コウメイ</t>
    </rPh>
    <phoneticPr fontId="16"/>
  </si>
  <si>
    <t>30、芝﨑正太（公明）</t>
    <rPh sb="3" eb="4">
      <t>ｼﾊﾞ</t>
    </rPh>
    <rPh sb="5" eb="6">
      <t>ｼｮｳ</t>
    </rPh>
    <rPh sb="6" eb="7">
      <t>ﾀ</t>
    </rPh>
    <rPh sb="8" eb="10">
      <t>ｺｳﾒｲ</t>
    </rPh>
    <phoneticPr fontId="5" type="noConversion"/>
  </si>
  <si>
    <r>
      <t>18　若谷正巳　</t>
    </r>
    <r>
      <rPr>
        <b/>
        <sz val="10"/>
        <color theme="1"/>
        <rFont val="ＭＳ Ｐゴシック"/>
        <family val="3"/>
        <charset val="128"/>
        <scheme val="minor"/>
      </rPr>
      <t>（自民党）</t>
    </r>
    <rPh sb="3" eb="4">
      <t>ワカ</t>
    </rPh>
    <rPh sb="4" eb="5">
      <t>タニ</t>
    </rPh>
    <rPh sb="5" eb="7">
      <t>マサミ</t>
    </rPh>
    <phoneticPr fontId="2"/>
  </si>
  <si>
    <t>５、　富沢　太志（無所属）</t>
    <rPh sb="3" eb="5">
      <t>トミザワ</t>
    </rPh>
    <rPh sb="8" eb="13">
      <t>ム</t>
    </rPh>
    <rPh sb="9" eb="12">
      <t>ムショゾク</t>
    </rPh>
    <phoneticPr fontId="16"/>
  </si>
  <si>
    <t>領収書に数量、サイズ等の記載がなし、公金の支出であり会計処理上不可である。紙面の議員個人の写真が大きく掲載され、ピーアル部分が大きく、政務活動費の趣旨から全額支出は不可。</t>
    <rPh sb="0" eb="3">
      <t>リョウシュウショ</t>
    </rPh>
    <rPh sb="4" eb="6">
      <t>スウリョウ</t>
    </rPh>
    <rPh sb="10" eb="11">
      <t>トウ</t>
    </rPh>
    <rPh sb="12" eb="14">
      <t>キサイ</t>
    </rPh>
    <rPh sb="37" eb="39">
      <t>シメン</t>
    </rPh>
    <rPh sb="40" eb="42">
      <t>ギイン</t>
    </rPh>
    <rPh sb="42" eb="44">
      <t>コジン</t>
    </rPh>
    <rPh sb="45" eb="47">
      <t>シャシン</t>
    </rPh>
    <rPh sb="48" eb="49">
      <t>オオ</t>
    </rPh>
    <rPh sb="51" eb="53">
      <t>ケイサイ</t>
    </rPh>
    <rPh sb="60" eb="62">
      <t>ブブン</t>
    </rPh>
    <rPh sb="63" eb="64">
      <t>オオ</t>
    </rPh>
    <rPh sb="67" eb="69">
      <t>セイム</t>
    </rPh>
    <rPh sb="69" eb="71">
      <t>カツドウ</t>
    </rPh>
    <rPh sb="71" eb="72">
      <t>ヒ</t>
    </rPh>
    <rPh sb="73" eb="75">
      <t>シュシ</t>
    </rPh>
    <rPh sb="77" eb="79">
      <t>ゼンガク</t>
    </rPh>
    <rPh sb="79" eb="81">
      <t>シシュツ</t>
    </rPh>
    <rPh sb="82" eb="84">
      <t>フカ</t>
    </rPh>
    <phoneticPr fontId="16"/>
  </si>
  <si>
    <t>4、舩津　由徳（無所属）</t>
    <rPh sb="2" eb="4">
      <t>フナツ</t>
    </rPh>
    <rPh sb="5" eb="6">
      <t>ヨシ</t>
    </rPh>
    <rPh sb="6" eb="7">
      <t>トク</t>
    </rPh>
    <phoneticPr fontId="16"/>
  </si>
  <si>
    <t>8　杉本　佳代（自民党）</t>
    <phoneticPr fontId="2"/>
  </si>
  <si>
    <t>12、光田　直之（市政クラブ）</t>
    <rPh sb="3" eb="5">
      <t>ﾐﾂﾀﾞ</t>
    </rPh>
    <rPh sb="6" eb="8">
      <t>ﾅｵﾕｷ</t>
    </rPh>
    <phoneticPr fontId="5" type="noConversion"/>
  </si>
  <si>
    <t>13、岩井　定一</t>
    <rPh sb="3" eb="5">
      <t>ｲﾜｲ</t>
    </rPh>
    <rPh sb="6" eb="8">
      <t>ｻﾀﾞｲﾁ</t>
    </rPh>
    <phoneticPr fontId="5" type="noConversion"/>
  </si>
  <si>
    <r>
      <t>葉書であり内容は手引きに定める　政務活動費の使途項目　としては希薄である。政務活動費は、調査研究その他の活動に要する経費に対して適切に充当されるべきものであり、調査研究その他の活動の目的及び内容は明確にされなければならない、とある。　さらに</t>
    </r>
    <r>
      <rPr>
        <b/>
        <sz val="11"/>
        <rFont val="ＭＳ Ｐゴシック"/>
        <family val="3"/>
        <charset val="128"/>
      </rPr>
      <t>若宮正巳と行く成田山（新勝寺）参拝</t>
    </r>
    <r>
      <rPr>
        <sz val="11"/>
        <rFont val="ＭＳ Ｐゴシック"/>
        <family val="3"/>
        <charset val="128"/>
      </rPr>
      <t>の呼びかけの記載は上記使途目的に反している。本来は支出不可であるが全体を考慮し1/2按分が妥当である。また作成費：6,000枚、郵送代：5,758通の差242枚の葉書は郵送の証拠が無い。</t>
    </r>
    <rPh sb="0" eb="2">
      <t>ハガキ</t>
    </rPh>
    <rPh sb="5" eb="7">
      <t>ナイヨウ</t>
    </rPh>
    <rPh sb="8" eb="10">
      <t>テビ</t>
    </rPh>
    <rPh sb="12" eb="13">
      <t>サダ</t>
    </rPh>
    <rPh sb="120" eb="122">
      <t>ワカミヤ</t>
    </rPh>
    <rPh sb="125" eb="126">
      <t>イ</t>
    </rPh>
    <rPh sb="127" eb="129">
      <t>ナリタ</t>
    </rPh>
    <rPh sb="129" eb="130">
      <t>サン</t>
    </rPh>
    <rPh sb="131" eb="134">
      <t>シンショウジ</t>
    </rPh>
    <rPh sb="135" eb="137">
      <t>サンパイ</t>
    </rPh>
    <rPh sb="138" eb="139">
      <t>ヨ</t>
    </rPh>
    <rPh sb="143" eb="145">
      <t>キサイ</t>
    </rPh>
    <rPh sb="146" eb="148">
      <t>ジョウキ</t>
    </rPh>
    <rPh sb="148" eb="150">
      <t>シト</t>
    </rPh>
    <rPh sb="150" eb="152">
      <t>モクテキ</t>
    </rPh>
    <rPh sb="153" eb="154">
      <t>ハン</t>
    </rPh>
    <rPh sb="159" eb="161">
      <t>ホンライ</t>
    </rPh>
    <rPh sb="162" eb="164">
      <t>シシュツ</t>
    </rPh>
    <rPh sb="164" eb="166">
      <t>フカ</t>
    </rPh>
    <rPh sb="170" eb="172">
      <t>ゼンタイ</t>
    </rPh>
    <rPh sb="173" eb="175">
      <t>コウリョ</t>
    </rPh>
    <rPh sb="179" eb="181">
      <t>アンブン</t>
    </rPh>
    <rPh sb="182" eb="184">
      <t>ダトウ</t>
    </rPh>
    <rPh sb="190" eb="192">
      <t>サクセイ</t>
    </rPh>
    <rPh sb="192" eb="193">
      <t>ヒ</t>
    </rPh>
    <rPh sb="195" eb="200">
      <t>０００マイ</t>
    </rPh>
    <rPh sb="201" eb="203">
      <t>ユウソウ</t>
    </rPh>
    <rPh sb="203" eb="204">
      <t>ダイ</t>
    </rPh>
    <rPh sb="210" eb="211">
      <t>ツウ</t>
    </rPh>
    <rPh sb="212" eb="213">
      <t>サ</t>
    </rPh>
    <rPh sb="216" eb="217">
      <t>マイ</t>
    </rPh>
    <rPh sb="218" eb="220">
      <t>ハガキ</t>
    </rPh>
    <rPh sb="221" eb="223">
      <t>ユウソウ</t>
    </rPh>
    <rPh sb="224" eb="226">
      <t>ショウコ</t>
    </rPh>
    <rPh sb="227" eb="228">
      <t>ナ</t>
    </rPh>
    <phoneticPr fontId="2"/>
  </si>
  <si>
    <t>新聞は議員のみでなく一般人としても購入する。按分が妥当である。書籍名が領収書にない、公金の支出であり会計処理上不可である。</t>
    <rPh sb="0" eb="2">
      <t>シンブン</t>
    </rPh>
    <rPh sb="3" eb="5">
      <t>ギイン</t>
    </rPh>
    <rPh sb="10" eb="12">
      <t>イッパン</t>
    </rPh>
    <rPh sb="12" eb="13">
      <t>ジン</t>
    </rPh>
    <rPh sb="17" eb="19">
      <t>コウニュウ</t>
    </rPh>
    <rPh sb="22" eb="24">
      <t>アンブン</t>
    </rPh>
    <rPh sb="25" eb="27">
      <t>ダトウ</t>
    </rPh>
    <rPh sb="31" eb="33">
      <t>ショセキ</t>
    </rPh>
    <rPh sb="33" eb="34">
      <t>メイ</t>
    </rPh>
    <rPh sb="35" eb="38">
      <t>リョウシュウショ</t>
    </rPh>
    <rPh sb="42" eb="44">
      <t>コウキン</t>
    </rPh>
    <phoneticPr fontId="16"/>
  </si>
  <si>
    <t>新聞は議員のみでなく一般人としても購入する。按分が妥当である。書籍購入領収書に宛名、氏名がない。公金の支出であり会計処理上不可である。</t>
    <rPh sb="0" eb="2">
      <t>シンブン</t>
    </rPh>
    <rPh sb="3" eb="5">
      <t>ギイン</t>
    </rPh>
    <rPh sb="10" eb="12">
      <t>イッパン</t>
    </rPh>
    <rPh sb="12" eb="13">
      <t>ジン</t>
    </rPh>
    <rPh sb="17" eb="19">
      <t>コウニュウ</t>
    </rPh>
    <rPh sb="22" eb="24">
      <t>アンブン</t>
    </rPh>
    <rPh sb="25" eb="27">
      <t>ダトウ</t>
    </rPh>
    <rPh sb="31" eb="33">
      <t>ショセキ</t>
    </rPh>
    <rPh sb="33" eb="35">
      <t>コウニュウ</t>
    </rPh>
    <rPh sb="35" eb="37">
      <t>リョウシュウ</t>
    </rPh>
    <rPh sb="37" eb="38">
      <t>ショ</t>
    </rPh>
    <rPh sb="39" eb="41">
      <t>アテナ</t>
    </rPh>
    <rPh sb="42" eb="44">
      <t>シメイ</t>
    </rPh>
    <phoneticPr fontId="16"/>
  </si>
  <si>
    <t>機関紙購入は政党活動に係る経費として認められる。全額が目的外支出となり不可　なお、月刊公明については該当領収書なし　　　　</t>
    <rPh sb="0" eb="3">
      <t>キカンシ</t>
    </rPh>
    <rPh sb="3" eb="5">
      <t>コウニュウ</t>
    </rPh>
    <rPh sb="6" eb="8">
      <t>セイトウ</t>
    </rPh>
    <rPh sb="8" eb="10">
      <t>カツドウ</t>
    </rPh>
    <rPh sb="11" eb="12">
      <t>カカワ</t>
    </rPh>
    <rPh sb="13" eb="15">
      <t>ケイヒ</t>
    </rPh>
    <rPh sb="18" eb="19">
      <t>ミト</t>
    </rPh>
    <rPh sb="24" eb="26">
      <t>ゼンガク</t>
    </rPh>
    <rPh sb="27" eb="29">
      <t>モクテキ</t>
    </rPh>
    <rPh sb="29" eb="30">
      <t>ガイ</t>
    </rPh>
    <rPh sb="30" eb="31">
      <t>シ</t>
    </rPh>
    <rPh sb="31" eb="32">
      <t>デ</t>
    </rPh>
    <rPh sb="35" eb="37">
      <t>フカ</t>
    </rPh>
    <rPh sb="41" eb="43">
      <t>ゲッカン</t>
    </rPh>
    <rPh sb="43" eb="45">
      <t>コウメイ</t>
    </rPh>
    <rPh sb="50" eb="52">
      <t>ガイトウ</t>
    </rPh>
    <rPh sb="52" eb="55">
      <t>リョウシュウショ</t>
    </rPh>
    <phoneticPr fontId="16"/>
  </si>
  <si>
    <t>勤務実績を示す「勤務表・出勤簿」などの添付がないのは不可である。領収書に支払名目の記載がなく、公金の支出であり会計処理上不可である。</t>
    <rPh sb="0" eb="2">
      <t>キンム</t>
    </rPh>
    <rPh sb="2" eb="4">
      <t>ジッセキ</t>
    </rPh>
    <rPh sb="5" eb="6">
      <t>シメ</t>
    </rPh>
    <rPh sb="8" eb="10">
      <t>キンム</t>
    </rPh>
    <rPh sb="10" eb="11">
      <t>ヒョウ</t>
    </rPh>
    <rPh sb="12" eb="14">
      <t>シュッキン</t>
    </rPh>
    <rPh sb="14" eb="15">
      <t>ボ</t>
    </rPh>
    <rPh sb="19" eb="21">
      <t>テンプ</t>
    </rPh>
    <rPh sb="26" eb="28">
      <t>フカ</t>
    </rPh>
    <rPh sb="32" eb="35">
      <t>リョウシュウショ</t>
    </rPh>
    <rPh sb="36" eb="38">
      <t>シハライ</t>
    </rPh>
    <rPh sb="38" eb="40">
      <t>メイモク</t>
    </rPh>
    <rPh sb="41" eb="43">
      <t>キサイ</t>
    </rPh>
    <phoneticPr fontId="16"/>
  </si>
  <si>
    <t>勤務実績を示す「勤務表・出勤簿」などの添付がないのは不可である。　領収書に支払名目の記載がなく、公金の支出であり会計処理上不可である。</t>
    <rPh sb="0" eb="2">
      <t>キンム</t>
    </rPh>
    <rPh sb="2" eb="4">
      <t>ジッセキ</t>
    </rPh>
    <rPh sb="5" eb="6">
      <t>シメ</t>
    </rPh>
    <rPh sb="8" eb="10">
      <t>キンム</t>
    </rPh>
    <rPh sb="10" eb="11">
      <t>ヒョウ</t>
    </rPh>
    <rPh sb="12" eb="14">
      <t>シュッキン</t>
    </rPh>
    <rPh sb="14" eb="15">
      <t>ボ</t>
    </rPh>
    <rPh sb="19" eb="21">
      <t>テンプ</t>
    </rPh>
    <rPh sb="26" eb="28">
      <t>フカ</t>
    </rPh>
    <rPh sb="33" eb="36">
      <t>リョウシュウショ</t>
    </rPh>
    <rPh sb="37" eb="39">
      <t>シハライ</t>
    </rPh>
    <rPh sb="39" eb="41">
      <t>メイモク</t>
    </rPh>
    <rPh sb="42" eb="44">
      <t>キサイ</t>
    </rPh>
    <phoneticPr fontId="16"/>
  </si>
  <si>
    <t>勤務実績を示す「勤務表・出勤簿」などの添付がないのは不可である。　　領収書に支払名目の記載がなく、公金の支出であり会計処理上不可である。</t>
    <rPh sb="0" eb="2">
      <t>キンム</t>
    </rPh>
    <rPh sb="2" eb="4">
      <t>ジッセキ</t>
    </rPh>
    <rPh sb="5" eb="6">
      <t>シメ</t>
    </rPh>
    <rPh sb="8" eb="10">
      <t>キンム</t>
    </rPh>
    <rPh sb="10" eb="11">
      <t>ヒョウ</t>
    </rPh>
    <rPh sb="12" eb="14">
      <t>シュッキン</t>
    </rPh>
    <rPh sb="14" eb="15">
      <t>ボ</t>
    </rPh>
    <rPh sb="19" eb="21">
      <t>テンプ</t>
    </rPh>
    <rPh sb="26" eb="28">
      <t>フカ</t>
    </rPh>
    <rPh sb="34" eb="37">
      <t>リョウシュウショ</t>
    </rPh>
    <rPh sb="38" eb="40">
      <t>シハライ</t>
    </rPh>
    <rPh sb="40" eb="42">
      <t>メイモク</t>
    </rPh>
    <rPh sb="43" eb="45">
      <t>キサイ</t>
    </rPh>
    <phoneticPr fontId="16"/>
  </si>
  <si>
    <t>　　　　　　2013年（平成25年）度分政務活動費支出（住民監査請求の対象対象一覧）</t>
    <phoneticPr fontId="2"/>
  </si>
</sst>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411]ggge&quot;年&quot;m&quot;月&quot;d&quot;日&quot;;@"/>
    <numFmt numFmtId="177" formatCode="#,##0_);[Red]\(#,##0\)"/>
    <numFmt numFmtId="178" formatCode="_ * #,##0_ ;_ * \-#,##0_ ;_ * &quot;-&quot;??_ ;_ @_ "/>
    <numFmt numFmtId="179" formatCode="#,##0_ "/>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10.5"/>
      <name val="ＭＳ Ｐゴシック"/>
      <family val="3"/>
      <charset val="128"/>
    </font>
    <font>
      <b/>
      <sz val="10"/>
      <name val="ＭＳ Ｐゴシック"/>
      <family val="3"/>
      <charset val="128"/>
    </font>
    <font>
      <sz val="12"/>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u/>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1"/>
      <name val="ＭＳ Ｐゴシック"/>
      <family val="2"/>
      <charset val="128"/>
      <scheme val="minor"/>
    </font>
    <font>
      <b/>
      <sz val="9"/>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11"/>
      <color theme="1"/>
      <name val="ＭＳ Ｐゴシック"/>
      <family val="2"/>
      <charset val="128"/>
    </font>
    <font>
      <b/>
      <sz val="11"/>
      <color theme="1"/>
      <name val="ＭＳ Ｐゴシック"/>
      <family val="2"/>
      <charset val="128"/>
    </font>
    <font>
      <b/>
      <sz val="11"/>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343">
    <xf numFmtId="0" fontId="0" fillId="0" borderId="0" xfId="0"/>
    <xf numFmtId="38" fontId="4" fillId="2" borderId="1" xfId="1" applyFont="1" applyFill="1" applyBorder="1" applyAlignment="1">
      <alignment horizontal="right" vertical="center" wrapText="1"/>
    </xf>
    <xf numFmtId="0" fontId="0" fillId="0" borderId="0" xfId="0" applyBorder="1"/>
    <xf numFmtId="0" fontId="0" fillId="2" borderId="1" xfId="0" applyFont="1" applyFill="1" applyBorder="1" applyAlignment="1">
      <alignment horizontal="left" vertical="center"/>
    </xf>
    <xf numFmtId="49" fontId="0" fillId="2" borderId="1" xfId="0" applyNumberFormat="1" applyFont="1" applyFill="1" applyBorder="1" applyAlignment="1">
      <alignment horizontal="center" vertical="center"/>
    </xf>
    <xf numFmtId="38" fontId="0" fillId="0" borderId="1" xfId="1" applyFont="1" applyFill="1" applyBorder="1" applyAlignment="1">
      <alignment horizontal="right" vertical="center"/>
    </xf>
    <xf numFmtId="0" fontId="0" fillId="0" borderId="1" xfId="0" applyFont="1" applyFill="1" applyBorder="1" applyAlignment="1">
      <alignment horizontal="left" vertical="center"/>
    </xf>
    <xf numFmtId="38" fontId="4" fillId="0" borderId="1" xfId="1" applyFont="1" applyFill="1" applyBorder="1" applyAlignment="1">
      <alignment horizontal="right" vertical="center"/>
    </xf>
    <xf numFmtId="3" fontId="0" fillId="2" borderId="1" xfId="0" applyNumberFormat="1" applyFont="1" applyFill="1" applyBorder="1" applyAlignment="1">
      <alignment horizontal="left" vertical="center"/>
    </xf>
    <xf numFmtId="3" fontId="0" fillId="2" borderId="1" xfId="0" applyNumberFormat="1" applyFont="1" applyFill="1" applyBorder="1" applyAlignment="1">
      <alignment horizontal="left" vertical="center" wrapText="1"/>
    </xf>
    <xf numFmtId="3" fontId="0" fillId="0" borderId="1" xfId="0" applyNumberFormat="1" applyFont="1" applyFill="1" applyBorder="1" applyAlignment="1">
      <alignment vertical="center"/>
    </xf>
    <xf numFmtId="3" fontId="0" fillId="0" borderId="0" xfId="0" applyNumberFormat="1"/>
    <xf numFmtId="179" fontId="0" fillId="2" borderId="1" xfId="0" applyNumberFormat="1" applyFont="1" applyFill="1" applyBorder="1" applyAlignment="1">
      <alignment horizontal="left" vertical="top" wrapText="1"/>
    </xf>
    <xf numFmtId="0" fontId="0" fillId="0" borderId="0" xfId="0" applyAlignment="1">
      <alignment horizontal="left"/>
    </xf>
    <xf numFmtId="49" fontId="12" fillId="2" borderId="1" xfId="0" applyNumberFormat="1" applyFont="1" applyFill="1" applyBorder="1" applyAlignment="1">
      <alignment horizontal="left" vertical="center" wrapText="1"/>
    </xf>
    <xf numFmtId="3" fontId="0" fillId="2" borderId="1" xfId="0" applyNumberFormat="1" applyFont="1" applyFill="1" applyBorder="1" applyAlignment="1">
      <alignment vertical="center" wrapText="1"/>
    </xf>
    <xf numFmtId="0" fontId="0" fillId="0" borderId="0" xfId="0" applyBorder="1" applyAlignment="1">
      <alignment wrapText="1"/>
    </xf>
    <xf numFmtId="0" fontId="0" fillId="0" borderId="0" xfId="0" applyAlignment="1">
      <alignment wrapText="1"/>
    </xf>
    <xf numFmtId="3" fontId="0" fillId="2" borderId="1" xfId="0" applyNumberFormat="1" applyFont="1" applyFill="1" applyBorder="1" applyAlignment="1">
      <alignment horizontal="left"/>
    </xf>
    <xf numFmtId="0" fontId="0" fillId="2" borderId="0" xfId="0" applyFill="1" applyBorder="1"/>
    <xf numFmtId="0" fontId="0" fillId="0" borderId="0" xfId="0" applyAlignment="1">
      <alignment horizontal="center" vertical="center"/>
    </xf>
    <xf numFmtId="0" fontId="0" fillId="0" borderId="0" xfId="0" applyAlignment="1">
      <alignment vertical="center"/>
    </xf>
    <xf numFmtId="49" fontId="0" fillId="0" borderId="1" xfId="0" applyNumberFormat="1" applyBorder="1" applyAlignment="1">
      <alignment horizontal="center" vertical="center"/>
    </xf>
    <xf numFmtId="0" fontId="0" fillId="0" borderId="1" xfId="0" applyFill="1" applyBorder="1" applyAlignment="1">
      <alignment vertical="center"/>
    </xf>
    <xf numFmtId="49" fontId="0" fillId="0" borderId="1" xfId="0" applyNumberFormat="1" applyFill="1" applyBorder="1" applyAlignment="1">
      <alignment horizontal="center" vertical="center"/>
    </xf>
    <xf numFmtId="0" fontId="0" fillId="0" borderId="1" xfId="0" applyBorder="1" applyAlignment="1">
      <alignment vertical="center" wrapText="1"/>
    </xf>
    <xf numFmtId="49" fontId="0" fillId="0" borderId="1" xfId="0" applyNumberFormat="1" applyBorder="1" applyAlignment="1">
      <alignment horizontal="right" vertical="center"/>
    </xf>
    <xf numFmtId="38" fontId="6" fillId="2" borderId="1" xfId="1" applyFont="1" applyFill="1" applyBorder="1" applyAlignment="1">
      <alignment horizontal="right" vertical="center" wrapText="1"/>
    </xf>
    <xf numFmtId="0" fontId="17" fillId="0" borderId="1" xfId="0" applyFont="1" applyFill="1" applyBorder="1" applyAlignment="1">
      <alignment vertical="center"/>
    </xf>
    <xf numFmtId="0" fontId="0" fillId="0" borderId="0" xfId="0" applyFill="1" applyAlignment="1">
      <alignment vertical="center" shrinkToFit="1"/>
    </xf>
    <xf numFmtId="49" fontId="0" fillId="2" borderId="1" xfId="0" applyNumberFormat="1" applyFill="1" applyBorder="1" applyAlignment="1">
      <alignment horizontal="center" vertical="center" wrapText="1"/>
    </xf>
    <xf numFmtId="0" fontId="0" fillId="2" borderId="1" xfId="0" applyFill="1" applyBorder="1" applyAlignment="1">
      <alignment horizontal="left" vertical="center"/>
    </xf>
    <xf numFmtId="3" fontId="0" fillId="2" borderId="1" xfId="0" applyNumberFormat="1" applyFill="1" applyBorder="1" applyAlignment="1">
      <alignment horizontal="left" vertical="center"/>
    </xf>
    <xf numFmtId="0" fontId="0" fillId="0" borderId="1" xfId="0" applyFill="1" applyBorder="1" applyAlignment="1">
      <alignment horizontal="left" vertical="center" wrapText="1"/>
    </xf>
    <xf numFmtId="3" fontId="12" fillId="2" borderId="1" xfId="0" applyNumberFormat="1" applyFont="1" applyFill="1" applyBorder="1" applyAlignment="1">
      <alignment horizontal="right" vertical="center" wrapText="1"/>
    </xf>
    <xf numFmtId="3" fontId="12" fillId="2" borderId="1" xfId="0" applyNumberFormat="1" applyFont="1" applyFill="1" applyBorder="1" applyAlignment="1">
      <alignment horizontal="left" vertical="center"/>
    </xf>
    <xf numFmtId="3" fontId="0" fillId="0" borderId="1" xfId="0" applyNumberFormat="1" applyFill="1" applyBorder="1" applyAlignment="1">
      <alignment vertical="center" wrapText="1"/>
    </xf>
    <xf numFmtId="178" fontId="4" fillId="2" borderId="1" xfId="1" applyNumberFormat="1" applyFont="1" applyFill="1" applyBorder="1" applyAlignment="1">
      <alignment horizontal="right" vertical="center" wrapText="1"/>
    </xf>
    <xf numFmtId="3" fontId="0" fillId="2" borderId="1" xfId="0" applyNumberFormat="1" applyFont="1" applyFill="1" applyBorder="1" applyAlignment="1">
      <alignment vertical="center"/>
    </xf>
    <xf numFmtId="3" fontId="0" fillId="2" borderId="1" xfId="0" applyNumberFormat="1" applyFill="1" applyBorder="1" applyAlignment="1">
      <alignment vertical="center"/>
    </xf>
    <xf numFmtId="43" fontId="4" fillId="2" borderId="1" xfId="1" applyNumberFormat="1" applyFont="1" applyFill="1" applyBorder="1" applyAlignment="1">
      <alignment horizontal="righ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right" vertical="center"/>
    </xf>
    <xf numFmtId="177" fontId="0" fillId="2" borderId="1" xfId="0" applyNumberFormat="1" applyFont="1" applyFill="1" applyBorder="1" applyAlignment="1">
      <alignment horizontal="right" vertical="center" wrapText="1"/>
    </xf>
    <xf numFmtId="38" fontId="0" fillId="0" borderId="1" xfId="1" applyFont="1" applyBorder="1" applyAlignment="1">
      <alignment horizontal="right" vertical="center"/>
    </xf>
    <xf numFmtId="177" fontId="4" fillId="0" borderId="1" xfId="0" applyNumberFormat="1" applyFont="1" applyFill="1" applyBorder="1" applyAlignment="1">
      <alignment horizontal="right" vertical="center"/>
    </xf>
    <xf numFmtId="177" fontId="4" fillId="2" borderId="1" xfId="0" applyNumberFormat="1" applyFont="1" applyFill="1" applyBorder="1" applyAlignment="1">
      <alignment horizontal="right" vertical="center"/>
    </xf>
    <xf numFmtId="0" fontId="0" fillId="0" borderId="0" xfId="0" applyAlignment="1">
      <alignment horizontal="right"/>
    </xf>
    <xf numFmtId="49" fontId="12"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Border="1" applyAlignment="1">
      <alignment vertical="center"/>
    </xf>
    <xf numFmtId="49" fontId="0" fillId="2" borderId="1" xfId="0" applyNumberFormat="1" applyFont="1" applyFill="1" applyBorder="1" applyAlignment="1">
      <alignment horizontal="left" vertical="center" wrapText="1"/>
    </xf>
    <xf numFmtId="38" fontId="6" fillId="4" borderId="1" xfId="1" applyFont="1" applyFill="1" applyBorder="1" applyAlignment="1">
      <alignment horizontal="right" vertical="center" wrapText="1"/>
    </xf>
    <xf numFmtId="3" fontId="0" fillId="4" borderId="1" xfId="0" applyNumberFormat="1" applyFont="1" applyFill="1" applyBorder="1" applyAlignment="1">
      <alignment horizontal="left" vertical="center"/>
    </xf>
    <xf numFmtId="38" fontId="4" fillId="4" borderId="1" xfId="1" applyFont="1" applyFill="1" applyBorder="1" applyAlignment="1">
      <alignment horizontal="right" vertical="center" wrapText="1"/>
    </xf>
    <xf numFmtId="49" fontId="0" fillId="2" borderId="6" xfId="0" applyNumberFormat="1" applyFont="1" applyFill="1" applyBorder="1" applyAlignment="1">
      <alignment horizontal="left" vertical="center"/>
    </xf>
    <xf numFmtId="49" fontId="4" fillId="4" borderId="6" xfId="0" applyNumberFormat="1" applyFont="1" applyFill="1" applyBorder="1" applyAlignment="1">
      <alignment horizontal="left" vertical="center"/>
    </xf>
    <xf numFmtId="49" fontId="0" fillId="2" borderId="6" xfId="0" applyNumberFormat="1" applyFont="1" applyFill="1" applyBorder="1" applyAlignment="1">
      <alignment horizontal="left" vertical="center" wrapText="1"/>
    </xf>
    <xf numFmtId="0" fontId="0" fillId="0" borderId="6" xfId="0" applyBorder="1" applyAlignment="1">
      <alignment vertical="center" wrapText="1"/>
    </xf>
    <xf numFmtId="0" fontId="0" fillId="0" borderId="6" xfId="0" applyBorder="1" applyAlignment="1">
      <alignment vertical="center"/>
    </xf>
    <xf numFmtId="49" fontId="0" fillId="0" borderId="6" xfId="0" applyNumberFormat="1" applyFill="1" applyBorder="1" applyAlignment="1">
      <alignment vertical="center"/>
    </xf>
    <xf numFmtId="49" fontId="0" fillId="0" borderId="6" xfId="0" applyNumberFormat="1" applyFont="1" applyFill="1" applyBorder="1" applyAlignment="1">
      <alignment vertical="center"/>
    </xf>
    <xf numFmtId="49" fontId="4" fillId="2" borderId="6" xfId="0" applyNumberFormat="1" applyFont="1" applyFill="1" applyBorder="1" applyAlignment="1">
      <alignment horizontal="left" vertical="center"/>
    </xf>
    <xf numFmtId="0" fontId="0" fillId="0" borderId="6" xfId="0" applyFill="1" applyBorder="1" applyAlignment="1">
      <alignment vertical="center"/>
    </xf>
    <xf numFmtId="49" fontId="0" fillId="2" borderId="6" xfId="0" applyNumberFormat="1" applyFill="1" applyBorder="1" applyAlignment="1">
      <alignment horizontal="left" vertical="center"/>
    </xf>
    <xf numFmtId="0" fontId="0" fillId="0" borderId="6" xfId="0" applyBorder="1" applyAlignment="1">
      <alignment vertical="center" shrinkToFit="1"/>
    </xf>
    <xf numFmtId="0" fontId="13" fillId="0" borderId="6" xfId="0" applyFont="1" applyFill="1" applyBorder="1" applyAlignment="1">
      <alignment vertical="center"/>
    </xf>
    <xf numFmtId="49" fontId="4" fillId="2" borderId="6" xfId="0" applyNumberFormat="1" applyFont="1" applyFill="1" applyBorder="1" applyAlignment="1">
      <alignment horizontal="left" vertical="center" wrapText="1"/>
    </xf>
    <xf numFmtId="0" fontId="0" fillId="0" borderId="6" xfId="0" applyFill="1" applyBorder="1" applyAlignment="1">
      <alignment vertical="center" wrapText="1"/>
    </xf>
    <xf numFmtId="49" fontId="0" fillId="2" borderId="6" xfId="0" applyNumberFormat="1" applyFill="1" applyBorder="1" applyAlignment="1">
      <alignment horizontal="left" vertical="center" wrapText="1"/>
    </xf>
    <xf numFmtId="0" fontId="0" fillId="0" borderId="6" xfId="0" applyFill="1" applyBorder="1" applyAlignment="1">
      <alignment vertical="center" shrinkToFit="1"/>
    </xf>
    <xf numFmtId="49" fontId="0" fillId="2" borderId="6" xfId="0" applyNumberFormat="1" applyFont="1" applyFill="1" applyBorder="1" applyAlignment="1">
      <alignment horizontal="left" vertical="top" wrapText="1"/>
    </xf>
    <xf numFmtId="3" fontId="0" fillId="2" borderId="6" xfId="0" applyNumberFormat="1" applyFont="1" applyFill="1" applyBorder="1" applyAlignment="1">
      <alignment horizontal="left" vertical="center"/>
    </xf>
    <xf numFmtId="0" fontId="0" fillId="4" borderId="7" xfId="0" applyFill="1" applyBorder="1" applyAlignment="1">
      <alignment horizontal="center" vertical="center"/>
    </xf>
    <xf numFmtId="38" fontId="4" fillId="4" borderId="8" xfId="1" applyFont="1" applyFill="1" applyBorder="1" applyAlignment="1">
      <alignment horizontal="right" vertical="center" wrapText="1"/>
    </xf>
    <xf numFmtId="38" fontId="6" fillId="4" borderId="8" xfId="1" applyFont="1" applyFill="1" applyBorder="1" applyAlignment="1">
      <alignment horizontal="right" vertical="center" wrapText="1"/>
    </xf>
    <xf numFmtId="3" fontId="0" fillId="4" borderId="8" xfId="0" applyNumberFormat="1" applyFont="1" applyFill="1" applyBorder="1" applyAlignment="1">
      <alignment horizontal="left" vertical="center"/>
    </xf>
    <xf numFmtId="49" fontId="4" fillId="4" borderId="9" xfId="0" applyNumberFormat="1" applyFont="1" applyFill="1" applyBorder="1" applyAlignment="1">
      <alignment horizontal="left" vertical="center"/>
    </xf>
    <xf numFmtId="176" fontId="0" fillId="3" borderId="10" xfId="0" applyNumberFormat="1" applyFont="1" applyFill="1" applyBorder="1" applyAlignment="1">
      <alignment horizontal="center" vertical="center" wrapText="1"/>
    </xf>
    <xf numFmtId="176" fontId="0" fillId="3" borderId="11" xfId="0" applyNumberFormat="1" applyFont="1" applyFill="1" applyBorder="1" applyAlignment="1">
      <alignment horizontal="center" vertical="center" wrapText="1"/>
    </xf>
    <xf numFmtId="177" fontId="0" fillId="3" borderId="11" xfId="0" applyNumberFormat="1" applyFont="1" applyFill="1" applyBorder="1" applyAlignment="1">
      <alignment horizontal="center" vertical="center" wrapText="1"/>
    </xf>
    <xf numFmtId="38" fontId="0" fillId="3" borderId="11" xfId="1" applyFont="1" applyFill="1" applyBorder="1" applyAlignment="1">
      <alignment horizontal="center" vertical="center" wrapText="1"/>
    </xf>
    <xf numFmtId="0" fontId="0" fillId="3" borderId="11" xfId="0" applyFont="1" applyFill="1" applyBorder="1" applyAlignment="1" applyProtection="1">
      <alignment horizontal="center" vertical="center"/>
      <protection locked="0"/>
    </xf>
    <xf numFmtId="3" fontId="0" fillId="3" borderId="11" xfId="0" applyNumberFormat="1" applyFont="1" applyFill="1" applyBorder="1" applyAlignment="1">
      <alignment horizontal="center" vertical="center"/>
    </xf>
    <xf numFmtId="49" fontId="4" fillId="3" borderId="12" xfId="0" applyNumberFormat="1" applyFont="1" applyFill="1" applyBorder="1" applyAlignment="1">
      <alignment horizontal="center" vertical="center"/>
    </xf>
    <xf numFmtId="176" fontId="0" fillId="2" borderId="3" xfId="0" applyNumberFormat="1" applyFont="1" applyFill="1" applyBorder="1" applyAlignment="1">
      <alignment horizontal="left" vertical="center" wrapText="1"/>
    </xf>
    <xf numFmtId="176" fontId="0" fillId="2" borderId="3" xfId="0" applyNumberFormat="1" applyFont="1" applyFill="1" applyBorder="1" applyAlignment="1">
      <alignment horizontal="right" vertical="center" wrapText="1"/>
    </xf>
    <xf numFmtId="177" fontId="6" fillId="4" borderId="8" xfId="0" applyNumberFormat="1" applyFont="1" applyFill="1" applyBorder="1" applyAlignment="1">
      <alignment horizontal="right" vertical="center" wrapText="1"/>
    </xf>
    <xf numFmtId="41" fontId="6" fillId="4" borderId="8" xfId="0" applyNumberFormat="1" applyFont="1" applyFill="1" applyBorder="1" applyAlignment="1">
      <alignment horizontal="left" vertical="center"/>
    </xf>
    <xf numFmtId="49" fontId="0" fillId="2" borderId="3" xfId="0" applyNumberFormat="1" applyFont="1" applyFill="1" applyBorder="1" applyAlignment="1">
      <alignment horizontal="right" vertical="center" wrapText="1"/>
    </xf>
    <xf numFmtId="49" fontId="0" fillId="4" borderId="9" xfId="0" applyNumberFormat="1" applyFont="1" applyFill="1" applyBorder="1" applyAlignment="1">
      <alignment horizontal="left" vertical="center"/>
    </xf>
    <xf numFmtId="0" fontId="0" fillId="0" borderId="3" xfId="0" applyBorder="1" applyAlignment="1">
      <alignment vertical="center" wrapText="1"/>
    </xf>
    <xf numFmtId="0" fontId="0" fillId="0" borderId="4" xfId="0" applyBorder="1" applyAlignment="1">
      <alignment vertical="center" wrapText="1"/>
    </xf>
    <xf numFmtId="177" fontId="6" fillId="4" borderId="8" xfId="0" applyNumberFormat="1" applyFont="1" applyFill="1" applyBorder="1" applyAlignment="1">
      <alignment horizontal="right" vertical="center"/>
    </xf>
    <xf numFmtId="38" fontId="6" fillId="4" borderId="8" xfId="1" applyFont="1" applyFill="1" applyBorder="1" applyAlignment="1">
      <alignment horizontal="right" vertical="center"/>
    </xf>
    <xf numFmtId="3" fontId="4" fillId="4" borderId="8" xfId="0" applyNumberFormat="1" applyFont="1" applyFill="1" applyBorder="1" applyAlignment="1">
      <alignment vertical="center"/>
    </xf>
    <xf numFmtId="49" fontId="0" fillId="4" borderId="9" xfId="0" applyNumberFormat="1" applyFont="1" applyFill="1" applyBorder="1" applyAlignment="1">
      <alignment vertical="center"/>
    </xf>
    <xf numFmtId="38" fontId="4" fillId="2" borderId="3" xfId="1" applyFont="1" applyFill="1" applyBorder="1" applyAlignment="1">
      <alignment horizontal="right" vertical="center" wrapText="1"/>
    </xf>
    <xf numFmtId="38" fontId="6" fillId="2" borderId="3" xfId="1" applyFont="1" applyFill="1" applyBorder="1" applyAlignment="1">
      <alignment horizontal="right" vertical="center" wrapText="1"/>
    </xf>
    <xf numFmtId="3" fontId="0" fillId="2" borderId="3" xfId="0" applyNumberFormat="1" applyFont="1" applyFill="1" applyBorder="1" applyAlignment="1">
      <alignment horizontal="left" vertical="center"/>
    </xf>
    <xf numFmtId="49" fontId="4" fillId="2" borderId="4" xfId="0" applyNumberFormat="1" applyFont="1" applyFill="1" applyBorder="1" applyAlignment="1">
      <alignment horizontal="left" vertical="center"/>
    </xf>
    <xf numFmtId="3" fontId="0" fillId="4" borderId="8" xfId="0" applyNumberFormat="1" applyFont="1" applyFill="1" applyBorder="1" applyAlignment="1">
      <alignment vertical="center"/>
    </xf>
    <xf numFmtId="38" fontId="4" fillId="2" borderId="3" xfId="1" applyFont="1" applyFill="1" applyBorder="1" applyAlignment="1">
      <alignment horizontal="right" vertical="top" wrapText="1"/>
    </xf>
    <xf numFmtId="0" fontId="0" fillId="2" borderId="3" xfId="0" applyFont="1" applyFill="1" applyBorder="1" applyAlignment="1">
      <alignment horizontal="left" vertical="center"/>
    </xf>
    <xf numFmtId="38" fontId="4" fillId="4" borderId="8" xfId="1" applyFont="1" applyFill="1" applyBorder="1" applyAlignment="1">
      <alignment horizontal="right" vertical="center"/>
    </xf>
    <xf numFmtId="49" fontId="6" fillId="4" borderId="9" xfId="0" applyNumberFormat="1" applyFont="1" applyFill="1" applyBorder="1" applyAlignment="1">
      <alignment vertical="center"/>
    </xf>
    <xf numFmtId="49" fontId="4" fillId="2" borderId="4" xfId="0" applyNumberFormat="1" applyFont="1" applyFill="1" applyBorder="1" applyAlignment="1">
      <alignment horizontal="left" vertical="top" wrapText="1"/>
    </xf>
    <xf numFmtId="3" fontId="12" fillId="4" borderId="8" xfId="0" applyNumberFormat="1" applyFont="1" applyFill="1" applyBorder="1" applyAlignment="1">
      <alignment horizontal="right" vertical="center" wrapText="1"/>
    </xf>
    <xf numFmtId="3" fontId="12" fillId="4" borderId="8" xfId="0" applyNumberFormat="1" applyFont="1" applyFill="1" applyBorder="1" applyAlignment="1">
      <alignment horizontal="left" vertical="center"/>
    </xf>
    <xf numFmtId="3" fontId="11" fillId="2" borderId="3" xfId="0" applyNumberFormat="1" applyFont="1" applyFill="1" applyBorder="1" applyAlignment="1">
      <alignment horizontal="left" vertical="center" wrapText="1"/>
    </xf>
    <xf numFmtId="49" fontId="0" fillId="2" borderId="4" xfId="0" applyNumberFormat="1" applyFont="1" applyFill="1" applyBorder="1" applyAlignment="1">
      <alignment horizontal="left" vertical="center" wrapText="1"/>
    </xf>
    <xf numFmtId="49" fontId="6" fillId="2" borderId="3" xfId="0" applyNumberFormat="1" applyFont="1" applyFill="1" applyBorder="1" applyAlignment="1">
      <alignment vertical="center"/>
    </xf>
    <xf numFmtId="177" fontId="0" fillId="4" borderId="8" xfId="0" applyNumberFormat="1" applyFont="1" applyFill="1" applyBorder="1" applyAlignment="1">
      <alignment horizontal="right" vertical="center" wrapText="1"/>
    </xf>
    <xf numFmtId="177" fontId="4" fillId="4" borderId="8" xfId="0" applyNumberFormat="1" applyFont="1" applyFill="1" applyBorder="1" applyAlignment="1">
      <alignment horizontal="right" vertical="center"/>
    </xf>
    <xf numFmtId="49" fontId="6" fillId="2" borderId="3" xfId="0" applyNumberFormat="1" applyFont="1" applyFill="1" applyBorder="1" applyAlignment="1">
      <alignment horizontal="right" vertical="center"/>
    </xf>
    <xf numFmtId="0" fontId="0" fillId="0" borderId="0" xfId="0" applyBorder="1" applyAlignment="1">
      <alignment horizontal="left"/>
    </xf>
    <xf numFmtId="177" fontId="0" fillId="3" borderId="11" xfId="0" applyNumberFormat="1" applyFill="1" applyBorder="1" applyAlignment="1">
      <alignment horizontal="center" vertical="center" wrapText="1"/>
    </xf>
    <xf numFmtId="38" fontId="1" fillId="0" borderId="1" xfId="1" applyFont="1" applyBorder="1" applyAlignment="1">
      <alignment horizontal="right" vertical="center"/>
    </xf>
    <xf numFmtId="38" fontId="22" fillId="4" borderId="8" xfId="1" applyFont="1" applyFill="1" applyBorder="1" applyAlignment="1">
      <alignment horizontal="right" vertical="center" wrapText="1"/>
    </xf>
    <xf numFmtId="38" fontId="23" fillId="4" borderId="8" xfId="1" applyFont="1" applyFill="1" applyBorder="1" applyAlignment="1">
      <alignment horizontal="right" vertical="center" wrapText="1"/>
    </xf>
    <xf numFmtId="49" fontId="0" fillId="2" borderId="14" xfId="0" applyNumberFormat="1" applyFont="1" applyFill="1" applyBorder="1" applyAlignment="1">
      <alignment horizontal="left" vertical="center" wrapText="1"/>
    </xf>
    <xf numFmtId="3" fontId="0" fillId="2" borderId="17" xfId="0" applyNumberFormat="1" applyFont="1" applyFill="1" applyBorder="1" applyAlignment="1">
      <alignment horizontal="center" vertical="center"/>
    </xf>
    <xf numFmtId="3" fontId="0" fillId="4" borderId="18" xfId="0" applyNumberFormat="1" applyFont="1" applyFill="1" applyBorder="1" applyAlignment="1">
      <alignment horizontal="center" vertical="center"/>
    </xf>
    <xf numFmtId="3" fontId="0" fillId="2" borderId="13" xfId="0" applyNumberFormat="1" applyFont="1" applyFill="1" applyBorder="1" applyAlignment="1">
      <alignment horizontal="center" vertical="center"/>
    </xf>
    <xf numFmtId="3" fontId="0" fillId="2" borderId="17"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7" xfId="0" applyFill="1" applyBorder="1" applyAlignment="1">
      <alignment horizontal="center" vertical="center"/>
    </xf>
    <xf numFmtId="3" fontId="0" fillId="0" borderId="17" xfId="0" applyNumberFormat="1" applyFont="1" applyFill="1" applyBorder="1" applyAlignment="1">
      <alignment horizontal="center" vertical="center"/>
    </xf>
    <xf numFmtId="3" fontId="4" fillId="4" borderId="18" xfId="0" applyNumberFormat="1" applyFont="1" applyFill="1" applyBorder="1" applyAlignment="1">
      <alignment horizontal="center" vertical="center"/>
    </xf>
    <xf numFmtId="3" fontId="0" fillId="2" borderId="16" xfId="0" applyNumberFormat="1" applyFont="1" applyFill="1" applyBorder="1" applyAlignment="1">
      <alignment horizontal="center" vertical="center"/>
    </xf>
    <xf numFmtId="0" fontId="0" fillId="0" borderId="17" xfId="0" applyBorder="1" applyAlignment="1">
      <alignment horizontal="center" vertical="center" wrapText="1"/>
    </xf>
    <xf numFmtId="3" fontId="0" fillId="2" borderId="17" xfId="0" applyNumberFormat="1" applyFill="1" applyBorder="1" applyAlignment="1">
      <alignment horizontal="center" vertical="center"/>
    </xf>
    <xf numFmtId="0" fontId="17" fillId="0" borderId="17" xfId="0" applyFont="1" applyFill="1" applyBorder="1" applyAlignment="1">
      <alignment horizontal="center" vertical="center"/>
    </xf>
    <xf numFmtId="3" fontId="0" fillId="0" borderId="17" xfId="0" applyNumberFormat="1" applyFill="1" applyBorder="1" applyAlignment="1">
      <alignment horizontal="center" vertical="center" wrapText="1"/>
    </xf>
    <xf numFmtId="49" fontId="0" fillId="2" borderId="17" xfId="0" applyNumberFormat="1" applyFont="1" applyFill="1" applyBorder="1" applyAlignment="1">
      <alignment horizontal="center" vertical="center" wrapText="1"/>
    </xf>
    <xf numFmtId="49" fontId="12" fillId="2" borderId="17" xfId="0" applyNumberFormat="1" applyFont="1" applyFill="1" applyBorder="1" applyAlignment="1">
      <alignment horizontal="center" vertical="center" wrapText="1"/>
    </xf>
    <xf numFmtId="3" fontId="0" fillId="2" borderId="19" xfId="0" applyNumberFormat="1" applyFont="1" applyFill="1" applyBorder="1" applyAlignment="1">
      <alignment horizontal="center" vertical="center"/>
    </xf>
    <xf numFmtId="3" fontId="12" fillId="2" borderId="17" xfId="0" applyNumberFormat="1" applyFont="1" applyFill="1" applyBorder="1" applyAlignment="1">
      <alignment horizontal="center" vertical="center"/>
    </xf>
    <xf numFmtId="3" fontId="12" fillId="4" borderId="18" xfId="0" applyNumberFormat="1" applyFont="1" applyFill="1" applyBorder="1" applyAlignment="1">
      <alignment horizontal="center" vertical="center"/>
    </xf>
    <xf numFmtId="3" fontId="11" fillId="2" borderId="16" xfId="0" applyNumberFormat="1" applyFont="1" applyFill="1" applyBorder="1" applyAlignment="1">
      <alignment horizontal="center" vertical="center" wrapText="1"/>
    </xf>
    <xf numFmtId="3" fontId="0" fillId="4" borderId="17" xfId="0" applyNumberFormat="1" applyFont="1" applyFill="1" applyBorder="1" applyAlignment="1">
      <alignment horizontal="center" vertical="center"/>
    </xf>
    <xf numFmtId="179" fontId="0" fillId="2" borderId="17" xfId="0" applyNumberFormat="1" applyFont="1" applyFill="1" applyBorder="1" applyAlignment="1">
      <alignment horizontal="center" vertical="center" wrapText="1"/>
    </xf>
    <xf numFmtId="3" fontId="0" fillId="0" borderId="0" xfId="0" applyNumberFormat="1" applyAlignment="1">
      <alignment horizontal="center" vertical="center"/>
    </xf>
    <xf numFmtId="3" fontId="0" fillId="2" borderId="1" xfId="0" applyNumberFormat="1" applyFill="1" applyBorder="1" applyAlignment="1">
      <alignment horizontal="left" vertical="center" wrapText="1"/>
    </xf>
    <xf numFmtId="3" fontId="0" fillId="2" borderId="1" xfId="0" applyNumberFormat="1" applyFill="1" applyBorder="1" applyAlignment="1">
      <alignment horizontal="center" vertical="center"/>
    </xf>
    <xf numFmtId="3" fontId="0" fillId="2" borderId="1" xfId="0" applyNumberFormat="1" applyFill="1" applyBorder="1" applyAlignment="1">
      <alignment horizontal="left" vertical="top" wrapText="1"/>
    </xf>
    <xf numFmtId="3" fontId="0" fillId="2" borderId="1" xfId="0" applyNumberFormat="1" applyFill="1" applyBorder="1" applyAlignment="1">
      <alignment horizontal="center" vertical="center" wrapText="1"/>
    </xf>
    <xf numFmtId="0" fontId="0" fillId="2" borderId="1" xfId="0" applyFont="1" applyFill="1" applyBorder="1" applyAlignment="1">
      <alignment horizontal="left" vertical="center" wrapText="1"/>
    </xf>
    <xf numFmtId="49" fontId="0" fillId="2" borderId="1" xfId="0" applyNumberFormat="1" applyFill="1" applyBorder="1" applyAlignment="1">
      <alignment horizontal="center" vertical="center"/>
    </xf>
    <xf numFmtId="38" fontId="0" fillId="2" borderId="1" xfId="1" applyFont="1" applyFill="1" applyBorder="1" applyAlignment="1">
      <alignment horizontal="right" vertical="center"/>
    </xf>
    <xf numFmtId="0" fontId="0" fillId="2" borderId="1" xfId="0" applyFill="1" applyBorder="1" applyAlignment="1">
      <alignment vertical="center"/>
    </xf>
    <xf numFmtId="0" fontId="0" fillId="2" borderId="17" xfId="0" applyFill="1" applyBorder="1" applyAlignment="1">
      <alignment horizontal="center" vertical="center"/>
    </xf>
    <xf numFmtId="0" fontId="0" fillId="2" borderId="6" xfId="0" applyFill="1" applyBorder="1" applyAlignment="1">
      <alignment vertical="center"/>
    </xf>
    <xf numFmtId="49" fontId="17" fillId="2" borderId="1" xfId="0" applyNumberFormat="1" applyFont="1" applyFill="1" applyBorder="1" applyAlignment="1">
      <alignment horizontal="center" vertical="center"/>
    </xf>
    <xf numFmtId="38" fontId="13" fillId="2" borderId="1" xfId="1" applyFont="1" applyFill="1" applyBorder="1" applyAlignment="1">
      <alignment horizontal="right" vertical="center"/>
    </xf>
    <xf numFmtId="0" fontId="0" fillId="2" borderId="6" xfId="0" applyFill="1" applyBorder="1" applyAlignment="1">
      <alignment vertical="center" wrapText="1"/>
    </xf>
    <xf numFmtId="0" fontId="0" fillId="2" borderId="1" xfId="0" applyFill="1" applyBorder="1" applyAlignment="1">
      <alignment vertical="center" wrapText="1"/>
    </xf>
    <xf numFmtId="0" fontId="0" fillId="2" borderId="17" xfId="0" applyFill="1" applyBorder="1" applyAlignment="1">
      <alignment horizontal="center" vertical="center" wrapText="1"/>
    </xf>
    <xf numFmtId="49" fontId="4" fillId="2" borderId="3" xfId="0" applyNumberFormat="1" applyFont="1" applyFill="1" applyBorder="1" applyAlignment="1">
      <alignment vertical="center" wrapText="1"/>
    </xf>
    <xf numFmtId="49" fontId="4" fillId="2" borderId="16" xfId="0" applyNumberFormat="1" applyFont="1" applyFill="1" applyBorder="1" applyAlignment="1">
      <alignment horizontal="center" vertical="center" wrapText="1"/>
    </xf>
    <xf numFmtId="49" fontId="6" fillId="2" borderId="4" xfId="0" applyNumberFormat="1" applyFont="1" applyFill="1" applyBorder="1" applyAlignment="1">
      <alignment vertical="center" wrapText="1"/>
    </xf>
    <xf numFmtId="38" fontId="4" fillId="2" borderId="1" xfId="1" applyFont="1" applyFill="1" applyBorder="1" applyAlignment="1">
      <alignment horizontal="right" vertical="center"/>
    </xf>
    <xf numFmtId="0" fontId="8" fillId="2" borderId="1" xfId="0" applyFont="1" applyFill="1" applyBorder="1" applyAlignment="1">
      <alignment horizontal="left" vertical="center"/>
    </xf>
    <xf numFmtId="49" fontId="0" fillId="2" borderId="6" xfId="0" applyNumberFormat="1" applyFill="1" applyBorder="1" applyAlignment="1">
      <alignment vertical="center"/>
    </xf>
    <xf numFmtId="3" fontId="0" fillId="2" borderId="1" xfId="0" applyNumberFormat="1" applyFont="1" applyFill="1" applyBorder="1" applyAlignment="1">
      <alignment horizontal="center" vertical="center" wrapText="1"/>
    </xf>
    <xf numFmtId="3" fontId="0" fillId="2" borderId="17" xfId="0" applyNumberFormat="1" applyFill="1" applyBorder="1" applyAlignment="1">
      <alignment horizontal="center" vertical="center" wrapText="1"/>
    </xf>
    <xf numFmtId="49" fontId="0" fillId="2" borderId="6" xfId="0" applyNumberFormat="1" applyFont="1" applyFill="1" applyBorder="1" applyAlignment="1">
      <alignment vertical="center"/>
    </xf>
    <xf numFmtId="0" fontId="7" fillId="2" borderId="1" xfId="0" applyFont="1" applyFill="1" applyBorder="1" applyAlignment="1">
      <alignment horizontal="left" vertical="center"/>
    </xf>
    <xf numFmtId="3" fontId="4" fillId="2" borderId="1" xfId="0" applyNumberFormat="1" applyFont="1" applyFill="1" applyBorder="1" applyAlignment="1">
      <alignment vertical="center"/>
    </xf>
    <xf numFmtId="3" fontId="4" fillId="2" borderId="17" xfId="0" applyNumberFormat="1" applyFont="1" applyFill="1" applyBorder="1" applyAlignment="1">
      <alignment horizontal="center" vertical="center"/>
    </xf>
    <xf numFmtId="49" fontId="0" fillId="2" borderId="6" xfId="0" applyNumberFormat="1" applyFill="1" applyBorder="1" applyAlignment="1">
      <alignment vertical="center" wrapText="1"/>
    </xf>
    <xf numFmtId="0" fontId="0" fillId="2" borderId="3" xfId="0" applyFill="1" applyBorder="1" applyAlignment="1">
      <alignment vertical="center" wrapText="1"/>
    </xf>
    <xf numFmtId="0" fontId="0" fillId="2" borderId="16" xfId="0" applyFill="1" applyBorder="1" applyAlignment="1">
      <alignment horizontal="center" vertical="center" wrapText="1"/>
    </xf>
    <xf numFmtId="0" fontId="0" fillId="2" borderId="4" xfId="0" applyFill="1" applyBorder="1" applyAlignment="1">
      <alignment vertical="center" wrapText="1"/>
    </xf>
    <xf numFmtId="38" fontId="6" fillId="2" borderId="3" xfId="1" applyFont="1" applyFill="1" applyBorder="1" applyAlignment="1">
      <alignment horizontal="left" vertical="center" wrapText="1"/>
    </xf>
    <xf numFmtId="38" fontId="7" fillId="2" borderId="1" xfId="1" applyFont="1" applyFill="1" applyBorder="1" applyAlignment="1">
      <alignment horizontal="left" vertical="center" wrapText="1"/>
    </xf>
    <xf numFmtId="0" fontId="0" fillId="2" borderId="1" xfId="0" applyFill="1" applyBorder="1" applyAlignment="1">
      <alignment horizontal="right" vertical="center"/>
    </xf>
    <xf numFmtId="49" fontId="0" fillId="2" borderId="1" xfId="0" applyNumberFormat="1" applyFill="1" applyBorder="1" applyAlignment="1">
      <alignment vertical="center"/>
    </xf>
    <xf numFmtId="0" fontId="0" fillId="2" borderId="6" xfId="0" applyFill="1" applyBorder="1" applyAlignment="1">
      <alignment horizontal="left" vertical="center" wrapText="1"/>
    </xf>
    <xf numFmtId="49" fontId="4" fillId="2" borderId="3" xfId="0" applyNumberFormat="1" applyFont="1" applyFill="1" applyBorder="1" applyAlignment="1">
      <alignment horizontal="left" vertical="top" wrapText="1"/>
    </xf>
    <xf numFmtId="0" fontId="12" fillId="2" borderId="4" xfId="0" applyFont="1" applyFill="1" applyBorder="1" applyAlignment="1">
      <alignment horizontal="left" vertical="top" wrapText="1"/>
    </xf>
    <xf numFmtId="38" fontId="6" fillId="2" borderId="1" xfId="1" applyFont="1" applyFill="1" applyBorder="1" applyAlignment="1">
      <alignment horizontal="right" vertical="center"/>
    </xf>
    <xf numFmtId="0" fontId="0" fillId="2" borderId="6" xfId="0" applyFont="1" applyFill="1" applyBorder="1" applyAlignment="1">
      <alignment vertical="center"/>
    </xf>
    <xf numFmtId="49" fontId="0" fillId="2" borderId="6" xfId="0" applyNumberFormat="1" applyFont="1" applyFill="1" applyBorder="1" applyAlignment="1">
      <alignment vertical="center" wrapText="1"/>
    </xf>
    <xf numFmtId="3" fontId="12" fillId="2" borderId="16"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4" xfId="0" applyNumberFormat="1" applyFont="1" applyFill="1" applyBorder="1" applyAlignment="1">
      <alignment horizontal="left" vertical="top" wrapText="1"/>
    </xf>
    <xf numFmtId="3" fontId="0" fillId="2" borderId="1" xfId="0" applyNumberFormat="1" applyFill="1" applyBorder="1" applyAlignment="1">
      <alignment vertical="center" wrapText="1"/>
    </xf>
    <xf numFmtId="49" fontId="4" fillId="2" borderId="3" xfId="0" applyNumberFormat="1" applyFont="1" applyFill="1" applyBorder="1" applyAlignment="1">
      <alignment horizontal="left" vertical="center" wrapText="1"/>
    </xf>
    <xf numFmtId="49" fontId="4" fillId="2" borderId="4" xfId="0" applyNumberFormat="1" applyFont="1" applyFill="1" applyBorder="1" applyAlignment="1">
      <alignment horizontal="left" vertical="top"/>
    </xf>
    <xf numFmtId="49" fontId="8" fillId="2" borderId="6" xfId="0" applyNumberFormat="1" applyFont="1" applyFill="1" applyBorder="1" applyAlignment="1">
      <alignment vertical="center" wrapText="1"/>
    </xf>
    <xf numFmtId="49" fontId="6" fillId="2" borderId="4" xfId="0" applyNumberFormat="1" applyFont="1" applyFill="1" applyBorder="1" applyAlignment="1">
      <alignment horizontal="left" vertical="top"/>
    </xf>
    <xf numFmtId="0" fontId="0" fillId="2" borderId="1" xfId="0"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16" xfId="0" applyFont="1" applyFill="1" applyBorder="1" applyAlignment="1">
      <alignment horizontal="center" vertical="center" wrapText="1"/>
    </xf>
    <xf numFmtId="38" fontId="4" fillId="2" borderId="1" xfId="1" applyFont="1" applyFill="1" applyBorder="1" applyAlignment="1">
      <alignment horizontal="left" vertical="center" wrapText="1"/>
    </xf>
    <xf numFmtId="0" fontId="12" fillId="2" borderId="1" xfId="0" applyFont="1" applyFill="1" applyBorder="1" applyAlignment="1">
      <alignment horizontal="left" vertical="center"/>
    </xf>
    <xf numFmtId="3" fontId="0" fillId="2" borderId="3" xfId="0" applyNumberFormat="1" applyFont="1" applyFill="1" applyBorder="1" applyAlignment="1">
      <alignment horizontal="left" vertical="top" wrapText="1"/>
    </xf>
    <xf numFmtId="3" fontId="0" fillId="2" borderId="16" xfId="0" applyNumberFormat="1" applyFont="1" applyFill="1" applyBorder="1" applyAlignment="1">
      <alignment horizontal="center" vertical="center" wrapText="1"/>
    </xf>
    <xf numFmtId="176" fontId="6" fillId="2" borderId="3" xfId="0" applyNumberFormat="1" applyFont="1" applyFill="1" applyBorder="1" applyAlignment="1">
      <alignment horizontal="left" vertical="center"/>
    </xf>
    <xf numFmtId="176" fontId="6" fillId="2" borderId="3" xfId="0" applyNumberFormat="1" applyFont="1" applyFill="1" applyBorder="1" applyAlignment="1">
      <alignment horizontal="right" vertical="center"/>
    </xf>
    <xf numFmtId="38" fontId="6" fillId="2" borderId="3" xfId="1" applyFont="1" applyFill="1" applyBorder="1" applyAlignment="1">
      <alignment horizontal="right" vertical="center"/>
    </xf>
    <xf numFmtId="3" fontId="4" fillId="2" borderId="3" xfId="0" applyNumberFormat="1" applyFont="1" applyFill="1" applyBorder="1" applyAlignment="1">
      <alignment horizontal="left" vertical="top" wrapText="1"/>
    </xf>
    <xf numFmtId="3" fontId="4" fillId="2" borderId="16" xfId="0" applyNumberFormat="1" applyFont="1" applyFill="1" applyBorder="1" applyAlignment="1">
      <alignment horizontal="center" vertical="center" wrapText="1"/>
    </xf>
    <xf numFmtId="177" fontId="4" fillId="2" borderId="1" xfId="0" applyNumberFormat="1" applyFont="1" applyFill="1" applyBorder="1" applyAlignment="1">
      <alignment horizontal="right" vertical="center" wrapText="1"/>
    </xf>
    <xf numFmtId="0" fontId="7" fillId="2" borderId="6" xfId="0" applyFont="1" applyFill="1" applyBorder="1" applyAlignment="1">
      <alignment vertical="center"/>
    </xf>
    <xf numFmtId="0" fontId="0" fillId="2" borderId="6" xfId="0" applyFill="1" applyBorder="1" applyAlignment="1">
      <alignment horizontal="left" vertical="top" wrapText="1"/>
    </xf>
    <xf numFmtId="0" fontId="0" fillId="2" borderId="6" xfId="0" applyFont="1" applyFill="1" applyBorder="1" applyAlignment="1">
      <alignment horizontal="left" vertical="top" wrapText="1"/>
    </xf>
    <xf numFmtId="49" fontId="8" fillId="2" borderId="6" xfId="0" applyNumberFormat="1" applyFont="1" applyFill="1" applyBorder="1" applyAlignment="1">
      <alignment vertical="center"/>
    </xf>
    <xf numFmtId="49" fontId="12" fillId="2" borderId="4" xfId="0" applyNumberFormat="1" applyFont="1" applyFill="1" applyBorder="1" applyAlignment="1">
      <alignment horizontal="left" vertical="top" wrapText="1"/>
    </xf>
    <xf numFmtId="49" fontId="6" fillId="2" borderId="4" xfId="0" applyNumberFormat="1" applyFont="1" applyFill="1" applyBorder="1" applyAlignment="1">
      <alignment horizontal="left" vertical="center" wrapText="1"/>
    </xf>
    <xf numFmtId="177" fontId="0" fillId="2" borderId="1" xfId="0" applyNumberFormat="1" applyFont="1" applyFill="1" applyBorder="1" applyAlignment="1">
      <alignment horizontal="right" vertical="center"/>
    </xf>
    <xf numFmtId="0" fontId="13" fillId="2" borderId="1" xfId="0" applyFont="1" applyFill="1" applyBorder="1" applyAlignment="1">
      <alignment horizontal="left" vertical="center"/>
    </xf>
    <xf numFmtId="49" fontId="4" fillId="2" borderId="6" xfId="0" applyNumberFormat="1" applyFont="1" applyFill="1" applyBorder="1" applyAlignment="1">
      <alignment horizontal="left" vertical="justify" wrapText="1"/>
    </xf>
    <xf numFmtId="49" fontId="12" fillId="2" borderId="3" xfId="0" applyNumberFormat="1" applyFont="1" applyFill="1" applyBorder="1" applyAlignment="1">
      <alignment horizontal="left" vertical="top" wrapText="1"/>
    </xf>
    <xf numFmtId="49" fontId="12" fillId="2" borderId="16" xfId="0" applyNumberFormat="1" applyFont="1" applyFill="1" applyBorder="1" applyAlignment="1">
      <alignment horizontal="center" vertical="center" wrapText="1"/>
    </xf>
    <xf numFmtId="3" fontId="0" fillId="2" borderId="19" xfId="0" applyNumberFormat="1" applyFill="1" applyBorder="1" applyAlignment="1">
      <alignment horizontal="center" vertical="center"/>
    </xf>
    <xf numFmtId="3" fontId="0" fillId="2" borderId="3" xfId="0" applyNumberFormat="1" applyFont="1" applyFill="1" applyBorder="1" applyAlignment="1">
      <alignment horizontal="left" vertical="center" wrapText="1"/>
    </xf>
    <xf numFmtId="3" fontId="0" fillId="2" borderId="1" xfId="0" applyNumberFormat="1" applyFill="1" applyBorder="1" applyAlignment="1">
      <alignment horizontal="right" vertical="center"/>
    </xf>
    <xf numFmtId="0" fontId="0" fillId="2" borderId="6" xfId="0" applyFill="1" applyBorder="1" applyAlignment="1">
      <alignment vertical="center" shrinkToFit="1"/>
    </xf>
    <xf numFmtId="0" fontId="20" fillId="2" borderId="1" xfId="0" applyFont="1" applyFill="1" applyBorder="1" applyAlignment="1">
      <alignment horizontal="left" vertical="center"/>
    </xf>
    <xf numFmtId="0" fontId="21" fillId="2" borderId="1" xfId="0" applyFont="1" applyFill="1" applyBorder="1" applyAlignment="1">
      <alignment horizontal="left" vertical="center"/>
    </xf>
    <xf numFmtId="0" fontId="0" fillId="2" borderId="4" xfId="0" applyFill="1" applyBorder="1" applyAlignment="1">
      <alignment horizontal="left" vertical="top" wrapText="1"/>
    </xf>
    <xf numFmtId="49" fontId="4" fillId="2" borderId="3"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0" fillId="2" borderId="6" xfId="0" applyNumberFormat="1" applyFont="1" applyFill="1" applyBorder="1" applyAlignment="1">
      <alignment vertical="top" wrapText="1"/>
    </xf>
    <xf numFmtId="49" fontId="4" fillId="2" borderId="6" xfId="0" applyNumberFormat="1" applyFont="1" applyFill="1" applyBorder="1" applyAlignment="1">
      <alignment horizontal="left" vertical="top" wrapText="1"/>
    </xf>
    <xf numFmtId="49" fontId="4" fillId="2" borderId="1" xfId="0" applyNumberFormat="1" applyFont="1" applyFill="1" applyBorder="1" applyAlignment="1">
      <alignment horizontal="center" vertical="center"/>
    </xf>
    <xf numFmtId="3" fontId="0" fillId="2" borderId="1" xfId="0" applyNumberFormat="1" applyFont="1" applyFill="1" applyBorder="1" applyAlignment="1">
      <alignment horizontal="left" vertical="top" wrapText="1"/>
    </xf>
    <xf numFmtId="49" fontId="12" fillId="2" borderId="6" xfId="0" applyNumberFormat="1" applyFont="1" applyFill="1" applyBorder="1" applyAlignment="1">
      <alignment horizontal="left" vertical="center" wrapText="1"/>
    </xf>
    <xf numFmtId="3" fontId="21" fillId="3" borderId="15" xfId="0" applyNumberFormat="1" applyFont="1" applyFill="1" applyBorder="1" applyAlignment="1">
      <alignment horizontal="center" vertical="center" wrapText="1"/>
    </xf>
    <xf numFmtId="49" fontId="6" fillId="2" borderId="3"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xf>
    <xf numFmtId="49" fontId="0" fillId="4" borderId="8" xfId="0" applyNumberFormat="1" applyFont="1" applyFill="1" applyBorder="1" applyAlignment="1">
      <alignment horizontal="center" vertical="center"/>
    </xf>
    <xf numFmtId="49" fontId="0" fillId="2" borderId="3" xfId="0" applyNumberFormat="1" applyFont="1" applyFill="1" applyBorder="1" applyAlignment="1">
      <alignment horizontal="left" vertical="center" wrapText="1"/>
    </xf>
    <xf numFmtId="3" fontId="12" fillId="2" borderId="3" xfId="0" applyNumberFormat="1" applyFont="1" applyFill="1" applyBorder="1" applyAlignment="1">
      <alignment horizontal="left" vertical="top" wrapText="1"/>
    </xf>
    <xf numFmtId="49" fontId="0" fillId="2" borderId="4" xfId="0" applyNumberFormat="1" applyFont="1" applyFill="1" applyBorder="1" applyAlignment="1">
      <alignment horizontal="left" vertical="top" wrapText="1"/>
    </xf>
    <xf numFmtId="177" fontId="11" fillId="4" borderId="8" xfId="0" applyNumberFormat="1" applyFont="1" applyFill="1" applyBorder="1" applyAlignment="1">
      <alignment horizontal="left" vertical="center"/>
    </xf>
    <xf numFmtId="0" fontId="0" fillId="0" borderId="1" xfId="0" applyBorder="1" applyAlignment="1">
      <alignment horizontal="left" vertical="center"/>
    </xf>
    <xf numFmtId="38" fontId="6" fillId="4" borderId="8" xfId="1" applyFont="1" applyFill="1" applyBorder="1" applyAlignment="1">
      <alignment horizontal="left"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2" borderId="1" xfId="0" applyFill="1" applyBorder="1" applyAlignment="1">
      <alignment horizontal="left" vertical="center" shrinkToFit="1"/>
    </xf>
    <xf numFmtId="38" fontId="11" fillId="4" borderId="8" xfId="0" applyNumberFormat="1" applyFont="1" applyFill="1" applyBorder="1" applyAlignment="1">
      <alignment horizontal="left" vertical="center"/>
    </xf>
    <xf numFmtId="38" fontId="4" fillId="2" borderId="3" xfId="1" applyFont="1" applyFill="1" applyBorder="1" applyAlignment="1">
      <alignment horizontal="left" vertical="center" wrapText="1"/>
    </xf>
    <xf numFmtId="0" fontId="0" fillId="0" borderId="1" xfId="0" applyFill="1" applyBorder="1" applyAlignment="1">
      <alignment horizontal="left" vertical="center"/>
    </xf>
    <xf numFmtId="38" fontId="24" fillId="4" borderId="8" xfId="0" applyNumberFormat="1" applyFont="1" applyFill="1" applyBorder="1" applyAlignment="1">
      <alignment horizontal="left" vertical="center"/>
    </xf>
    <xf numFmtId="177" fontId="6" fillId="4" borderId="8" xfId="0" applyNumberFormat="1" applyFont="1" applyFill="1" applyBorder="1" applyAlignment="1">
      <alignment horizontal="left" vertical="center"/>
    </xf>
    <xf numFmtId="3" fontId="11" fillId="4" borderId="8" xfId="0" applyNumberFormat="1" applyFont="1" applyFill="1" applyBorder="1" applyAlignment="1">
      <alignment horizontal="left" vertical="center"/>
    </xf>
    <xf numFmtId="38" fontId="11" fillId="4" borderId="1" xfId="0" applyNumberFormat="1" applyFont="1" applyFill="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4" borderId="23"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0" fillId="5" borderId="21" xfId="0" applyFill="1" applyBorder="1" applyAlignment="1">
      <alignment horizontal="center" vertical="center"/>
    </xf>
    <xf numFmtId="0" fontId="0" fillId="2" borderId="21" xfId="0" applyFill="1" applyBorder="1" applyAlignment="1">
      <alignment horizontal="center" vertical="center" wrapText="1"/>
    </xf>
    <xf numFmtId="0" fontId="0" fillId="0" borderId="22" xfId="0" applyBorder="1" applyAlignment="1">
      <alignment horizontal="center" vertical="center" wrapText="1"/>
    </xf>
    <xf numFmtId="0" fontId="0" fillId="4" borderId="22" xfId="0" applyFill="1" applyBorder="1" applyAlignment="1">
      <alignment horizontal="center" vertical="center"/>
    </xf>
    <xf numFmtId="176" fontId="6" fillId="2" borderId="2" xfId="0" applyNumberFormat="1" applyFont="1" applyFill="1" applyBorder="1" applyAlignment="1">
      <alignment horizontal="left" vertical="center" wrapText="1"/>
    </xf>
    <xf numFmtId="49" fontId="0" fillId="2" borderId="5" xfId="0" applyNumberFormat="1" applyFill="1" applyBorder="1" applyAlignment="1">
      <alignment horizontal="left" vertical="center" wrapText="1"/>
    </xf>
    <xf numFmtId="49" fontId="0" fillId="2" borderId="5"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3" fontId="0" fillId="2" borderId="14"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3" fontId="0" fillId="2" borderId="6" xfId="0" applyNumberFormat="1" applyFill="1" applyBorder="1" applyAlignment="1">
      <alignment horizontal="left" vertical="top" wrapText="1"/>
    </xf>
    <xf numFmtId="14" fontId="0" fillId="2" borderId="5" xfId="0" applyNumberFormat="1" applyFill="1" applyBorder="1" applyAlignment="1">
      <alignment horizontal="left" vertical="center"/>
    </xf>
    <xf numFmtId="49" fontId="0" fillId="2" borderId="5" xfId="0" applyNumberFormat="1" applyFill="1" applyBorder="1" applyAlignment="1">
      <alignment horizontal="left" vertical="center"/>
    </xf>
    <xf numFmtId="49" fontId="0" fillId="2" borderId="5" xfId="0" applyNumberFormat="1" applyFont="1" applyFill="1" applyBorder="1" applyAlignment="1">
      <alignment horizontal="left" vertical="center"/>
    </xf>
    <xf numFmtId="3" fontId="0" fillId="2" borderId="6" xfId="0" applyNumberFormat="1" applyFont="1" applyFill="1" applyBorder="1" applyAlignment="1">
      <alignment vertical="center" wrapText="1"/>
    </xf>
    <xf numFmtId="14" fontId="0" fillId="0" borderId="5" xfId="0" applyNumberFormat="1" applyBorder="1" applyAlignment="1">
      <alignment horizontal="left" vertical="center"/>
    </xf>
    <xf numFmtId="56" fontId="0" fillId="0" borderId="5" xfId="0" applyNumberFormat="1" applyBorder="1" applyAlignment="1">
      <alignment horizontal="left" vertical="center"/>
    </xf>
    <xf numFmtId="49" fontId="12" fillId="2" borderId="5" xfId="0" applyNumberFormat="1" applyFont="1" applyFill="1" applyBorder="1" applyAlignment="1">
      <alignment horizontal="left" vertical="center" wrapText="1"/>
    </xf>
    <xf numFmtId="0" fontId="0" fillId="2" borderId="5" xfId="0" applyFill="1" applyBorder="1" applyAlignment="1">
      <alignment horizontal="left" vertical="center"/>
    </xf>
    <xf numFmtId="49" fontId="6" fillId="2" borderId="2" xfId="0" applyNumberFormat="1" applyFont="1" applyFill="1" applyBorder="1" applyAlignment="1">
      <alignment horizontal="left" vertical="center"/>
    </xf>
    <xf numFmtId="49" fontId="6" fillId="4" borderId="7" xfId="0" applyNumberFormat="1" applyFont="1" applyFill="1" applyBorder="1" applyAlignment="1">
      <alignment horizontal="left" vertical="center"/>
    </xf>
    <xf numFmtId="49" fontId="0" fillId="0" borderId="5" xfId="0" applyNumberFormat="1" applyFont="1" applyFill="1" applyBorder="1" applyAlignment="1">
      <alignment horizontal="left" vertical="center"/>
    </xf>
    <xf numFmtId="176" fontId="6" fillId="2" borderId="2" xfId="0" applyNumberFormat="1" applyFont="1" applyFill="1" applyBorder="1" applyAlignment="1">
      <alignment horizontal="left" vertical="center"/>
    </xf>
    <xf numFmtId="14" fontId="0" fillId="2" borderId="5" xfId="0" applyNumberFormat="1" applyFill="1" applyBorder="1" applyAlignment="1">
      <alignment horizontal="left"/>
    </xf>
    <xf numFmtId="49" fontId="4" fillId="2" borderId="5" xfId="0" applyNumberFormat="1" applyFont="1" applyFill="1" applyBorder="1" applyAlignment="1">
      <alignment horizontal="left" vertical="center" wrapText="1"/>
    </xf>
    <xf numFmtId="3" fontId="0" fillId="2" borderId="6" xfId="0" applyNumberFormat="1" applyFill="1" applyBorder="1" applyAlignment="1">
      <alignment horizontal="left" vertical="center" wrapText="1"/>
    </xf>
    <xf numFmtId="49" fontId="4" fillId="2" borderId="5" xfId="0" applyNumberFormat="1" applyFont="1" applyFill="1" applyBorder="1" applyAlignment="1">
      <alignment horizontal="left" vertical="center"/>
    </xf>
    <xf numFmtId="3" fontId="0" fillId="2" borderId="6" xfId="0" applyNumberFormat="1" applyFont="1" applyFill="1" applyBorder="1" applyAlignment="1">
      <alignment horizontal="left" vertical="top" wrapText="1"/>
    </xf>
    <xf numFmtId="49" fontId="12" fillId="2" borderId="7" xfId="0" applyNumberFormat="1" applyFont="1" applyFill="1" applyBorder="1" applyAlignment="1">
      <alignment horizontal="left" vertical="center" wrapText="1"/>
    </xf>
    <xf numFmtId="49" fontId="12" fillId="2" borderId="8" xfId="0" applyNumberFormat="1" applyFont="1" applyFill="1" applyBorder="1" applyAlignment="1">
      <alignment horizontal="center" vertical="center" wrapText="1"/>
    </xf>
    <xf numFmtId="38" fontId="4" fillId="2" borderId="8" xfId="1" applyFont="1" applyFill="1" applyBorder="1" applyAlignment="1">
      <alignment horizontal="right" vertical="center" wrapText="1"/>
    </xf>
    <xf numFmtId="38" fontId="7" fillId="2" borderId="8" xfId="1" applyFont="1" applyFill="1" applyBorder="1" applyAlignment="1">
      <alignment horizontal="left" vertical="center" wrapText="1"/>
    </xf>
    <xf numFmtId="3" fontId="0" fillId="2" borderId="8" xfId="0" applyNumberFormat="1" applyFont="1" applyFill="1" applyBorder="1" applyAlignment="1">
      <alignment horizontal="left" vertical="center"/>
    </xf>
    <xf numFmtId="3" fontId="0" fillId="2" borderId="18" xfId="0" applyNumberFormat="1" applyFont="1" applyFill="1" applyBorder="1" applyAlignment="1">
      <alignment horizontal="center" vertical="center"/>
    </xf>
    <xf numFmtId="49" fontId="4" fillId="2" borderId="9" xfId="0" applyNumberFormat="1" applyFont="1" applyFill="1" applyBorder="1" applyAlignment="1">
      <alignment horizontal="left" vertical="center"/>
    </xf>
    <xf numFmtId="38" fontId="4" fillId="4" borderId="25" xfId="1" applyFont="1" applyFill="1" applyBorder="1" applyAlignment="1">
      <alignment horizontal="right" vertical="center" wrapText="1"/>
    </xf>
    <xf numFmtId="38" fontId="6" fillId="4" borderId="25" xfId="1" applyFont="1" applyFill="1" applyBorder="1" applyAlignment="1">
      <alignment horizontal="right" vertical="center" wrapText="1"/>
    </xf>
    <xf numFmtId="38" fontId="6" fillId="4" borderId="25" xfId="1" applyFont="1" applyFill="1" applyBorder="1" applyAlignment="1">
      <alignment horizontal="left" vertical="center" wrapText="1"/>
    </xf>
    <xf numFmtId="3" fontId="0" fillId="4" borderId="25" xfId="0" applyNumberFormat="1" applyFont="1" applyFill="1" applyBorder="1" applyAlignment="1">
      <alignment horizontal="left" vertical="center"/>
    </xf>
    <xf numFmtId="3" fontId="0" fillId="4" borderId="26" xfId="0" applyNumberFormat="1" applyFont="1" applyFill="1" applyBorder="1" applyAlignment="1">
      <alignment horizontal="center" vertical="center"/>
    </xf>
    <xf numFmtId="49" fontId="4" fillId="4" borderId="24" xfId="0" applyNumberFormat="1" applyFont="1" applyFill="1" applyBorder="1" applyAlignment="1">
      <alignment horizontal="left" vertical="center"/>
    </xf>
    <xf numFmtId="177" fontId="0" fillId="2" borderId="1" xfId="0" applyNumberFormat="1" applyFont="1" applyFill="1" applyBorder="1" applyAlignment="1">
      <alignment horizontal="left" vertical="center"/>
    </xf>
    <xf numFmtId="0" fontId="15" fillId="0" borderId="0" xfId="0" applyFont="1" applyBorder="1" applyAlignment="1">
      <alignment vertical="center"/>
    </xf>
    <xf numFmtId="0" fontId="12" fillId="0" borderId="0" xfId="0" applyFont="1" applyBorder="1" applyAlignment="1">
      <alignment vertical="center"/>
    </xf>
    <xf numFmtId="49" fontId="6" fillId="2" borderId="2"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0" fillId="2" borderId="3" xfId="0" applyFill="1" applyBorder="1" applyAlignment="1">
      <alignment horizontal="center" vertical="center" wrapText="1"/>
    </xf>
    <xf numFmtId="49" fontId="6" fillId="4" borderId="7" xfId="0" applyNumberFormat="1" applyFont="1" applyFill="1" applyBorder="1" applyAlignment="1">
      <alignment horizontal="center" vertical="center"/>
    </xf>
    <xf numFmtId="49" fontId="4" fillId="4" borderId="8"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11" fillId="4" borderId="7" xfId="0" applyNumberFormat="1" applyFont="1" applyFill="1" applyBorder="1" applyAlignment="1">
      <alignment horizontal="center" vertical="center" wrapText="1"/>
    </xf>
    <xf numFmtId="49" fontId="11" fillId="4" borderId="8" xfId="0" applyNumberFormat="1" applyFont="1" applyFill="1" applyBorder="1" applyAlignment="1">
      <alignment horizontal="center" vertical="center" wrapText="1"/>
    </xf>
    <xf numFmtId="0" fontId="11" fillId="0" borderId="2" xfId="0" applyFont="1" applyBorder="1" applyAlignment="1">
      <alignment vertical="center"/>
    </xf>
    <xf numFmtId="0" fontId="11" fillId="0" borderId="3" xfId="0" applyFont="1" applyBorder="1" applyAlignment="1">
      <alignment vertical="center"/>
    </xf>
    <xf numFmtId="49" fontId="11" fillId="2" borderId="2" xfId="0" applyNumberFormat="1" applyFont="1" applyFill="1" applyBorder="1" applyAlignment="1">
      <alignment horizontal="left" vertical="center" wrapText="1"/>
    </xf>
    <xf numFmtId="49" fontId="11" fillId="2" borderId="3" xfId="0" applyNumberFormat="1" applyFont="1" applyFill="1" applyBorder="1" applyAlignment="1">
      <alignment horizontal="left" vertical="center" wrapText="1"/>
    </xf>
    <xf numFmtId="49" fontId="12" fillId="4" borderId="8"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4" fillId="2" borderId="3" xfId="0" applyNumberFormat="1" applyFont="1" applyFill="1" applyBorder="1" applyAlignment="1">
      <alignment horizontal="center" vertical="center"/>
    </xf>
    <xf numFmtId="49" fontId="11" fillId="4" borderId="5" xfId="0" applyNumberFormat="1" applyFont="1" applyFill="1" applyBorder="1" applyAlignment="1">
      <alignment horizontal="center" vertical="center" wrapText="1"/>
    </xf>
    <xf numFmtId="49" fontId="0" fillId="4" borderId="1" xfId="0" applyNumberFormat="1" applyFont="1" applyFill="1" applyBorder="1" applyAlignment="1">
      <alignment horizontal="center" vertical="center" wrapText="1"/>
    </xf>
    <xf numFmtId="49" fontId="0" fillId="4" borderId="8" xfId="0" applyNumberFormat="1" applyFont="1" applyFill="1" applyBorder="1" applyAlignment="1">
      <alignment horizontal="center" vertical="center"/>
    </xf>
    <xf numFmtId="49" fontId="0" fillId="2" borderId="3" xfId="0" applyNumberFormat="1" applyFont="1" applyFill="1" applyBorder="1" applyAlignment="1">
      <alignment horizontal="left" vertical="center" wrapText="1"/>
    </xf>
    <xf numFmtId="49" fontId="6" fillId="4" borderId="7" xfId="0" applyNumberFormat="1" applyFont="1" applyFill="1" applyBorder="1" applyAlignment="1">
      <alignment horizontal="center" vertical="center" wrapText="1"/>
    </xf>
    <xf numFmtId="49" fontId="6" fillId="4" borderId="8" xfId="0" applyNumberFormat="1" applyFont="1" applyFill="1" applyBorder="1" applyAlignment="1">
      <alignment horizontal="center" vertical="center" wrapText="1"/>
    </xf>
    <xf numFmtId="3" fontId="12" fillId="2" borderId="3" xfId="0" applyNumberFormat="1" applyFont="1" applyFill="1" applyBorder="1" applyAlignment="1">
      <alignment horizontal="left" vertical="top" wrapText="1"/>
    </xf>
    <xf numFmtId="3" fontId="12" fillId="2" borderId="16" xfId="0" applyNumberFormat="1" applyFont="1" applyFill="1" applyBorder="1" applyAlignment="1">
      <alignment horizontal="left" vertical="top" wrapText="1"/>
    </xf>
    <xf numFmtId="0" fontId="0" fillId="2" borderId="4" xfId="0" applyFill="1" applyBorder="1" applyAlignment="1">
      <alignment horizontal="left" wrapText="1"/>
    </xf>
    <xf numFmtId="49" fontId="0" fillId="4" borderId="8"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2" borderId="3" xfId="0" applyNumberFormat="1" applyFont="1" applyFill="1" applyBorder="1" applyAlignment="1">
      <alignment horizontal="left" vertical="top" wrapText="1"/>
    </xf>
    <xf numFmtId="49" fontId="0" fillId="2" borderId="16" xfId="0" applyNumberFormat="1" applyFont="1" applyFill="1" applyBorder="1" applyAlignment="1">
      <alignment horizontal="left" vertical="top" wrapText="1"/>
    </xf>
    <xf numFmtId="49" fontId="0" fillId="2" borderId="4" xfId="0" applyNumberFormat="1" applyFont="1" applyFill="1" applyBorder="1" applyAlignment="1">
      <alignment horizontal="left" vertical="top" wrapText="1"/>
    </xf>
    <xf numFmtId="0" fontId="11" fillId="0" borderId="2" xfId="0" applyFont="1" applyFill="1" applyBorder="1" applyAlignment="1">
      <alignment vertical="center"/>
    </xf>
    <xf numFmtId="0" fontId="11" fillId="0" borderId="3" xfId="0" applyFont="1" applyFill="1" applyBorder="1" applyAlignment="1">
      <alignment vertical="center"/>
    </xf>
    <xf numFmtId="49" fontId="11" fillId="2" borderId="21" xfId="0" applyNumberFormat="1" applyFont="1" applyFill="1" applyBorder="1" applyAlignment="1">
      <alignment horizontal="left" vertical="center" wrapText="1"/>
    </xf>
    <xf numFmtId="49" fontId="11" fillId="2" borderId="27" xfId="0" applyNumberFormat="1" applyFont="1" applyFill="1" applyBorder="1" applyAlignment="1">
      <alignment horizontal="left" vertical="center" wrapText="1"/>
    </xf>
    <xf numFmtId="49" fontId="11" fillId="2" borderId="20"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xf>
    <xf numFmtId="49" fontId="11" fillId="0" borderId="3" xfId="0" applyNumberFormat="1" applyFont="1" applyFill="1" applyBorder="1" applyAlignment="1">
      <alignment horizontal="left" vertical="center"/>
    </xf>
    <xf numFmtId="0" fontId="0" fillId="2" borderId="3" xfId="0" applyFill="1" applyBorder="1" applyAlignment="1">
      <alignment horizontal="center" vertical="center"/>
    </xf>
    <xf numFmtId="38" fontId="4" fillId="2" borderId="3" xfId="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11" fillId="4" borderId="2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FF9933"/>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1548"/>
  <sheetViews>
    <sheetView tabSelected="1" zoomScale="80" zoomScaleNormal="80" zoomScaleSheetLayoutView="90" workbookViewId="0">
      <pane ySplit="2" topLeftCell="A3" activePane="bottomLeft" state="frozen"/>
      <selection activeCell="L518" sqref="L518"/>
      <selection pane="bottomLeft" activeCell="E1381" sqref="E1381"/>
    </sheetView>
  </sheetViews>
  <sheetFormatPr defaultRowHeight="13.5"/>
  <cols>
    <col min="1" max="1" width="0" style="20" hidden="1" customWidth="1"/>
    <col min="2" max="2" width="14.625" style="13" customWidth="1"/>
    <col min="3" max="3" width="8.5" customWidth="1"/>
    <col min="4" max="4" width="11.875" style="47" customWidth="1"/>
    <col min="5" max="5" width="13.625" style="47" bestFit="1" customWidth="1"/>
    <col min="6" max="6" width="11.75" style="47" customWidth="1"/>
    <col min="7" max="7" width="40.375" style="13" customWidth="1"/>
    <col min="8" max="8" width="53.875" style="11" customWidth="1"/>
    <col min="9" max="9" width="5.875" style="144" customWidth="1"/>
    <col min="10" max="10" width="90.625" style="2" customWidth="1"/>
    <col min="11" max="13" width="8.875" style="2"/>
  </cols>
  <sheetData>
    <row r="1" spans="1:10 16384:16384" ht="30.6" customHeight="1" thickBot="1">
      <c r="B1" s="299" t="s">
        <v>2396</v>
      </c>
      <c r="C1" s="300"/>
      <c r="D1" s="300"/>
      <c r="E1" s="300"/>
      <c r="F1" s="300"/>
      <c r="G1" s="300"/>
      <c r="H1" s="300"/>
      <c r="I1" s="300"/>
      <c r="J1" s="300"/>
    </row>
    <row r="2" spans="1:10 16384:16384" ht="54.75" thickBot="1">
      <c r="A2" s="79" t="s">
        <v>2201</v>
      </c>
      <c r="B2" s="80" t="s">
        <v>8</v>
      </c>
      <c r="C2" s="81" t="s">
        <v>9</v>
      </c>
      <c r="D2" s="81" t="s">
        <v>10</v>
      </c>
      <c r="E2" s="117" t="s">
        <v>2285</v>
      </c>
      <c r="F2" s="82" t="s">
        <v>11</v>
      </c>
      <c r="G2" s="83" t="s">
        <v>12</v>
      </c>
      <c r="H2" s="84" t="s">
        <v>13</v>
      </c>
      <c r="I2" s="232" t="s">
        <v>2340</v>
      </c>
      <c r="J2" s="85" t="s">
        <v>2283</v>
      </c>
      <c r="XFD2" s="2"/>
    </row>
    <row r="3" spans="1:10 16384:16384">
      <c r="A3" s="252" t="s">
        <v>966</v>
      </c>
      <c r="B3" s="261" t="s">
        <v>14</v>
      </c>
      <c r="C3" s="86"/>
      <c r="D3" s="87"/>
      <c r="E3" s="87"/>
      <c r="F3" s="87"/>
      <c r="G3" s="86"/>
      <c r="H3" s="323"/>
      <c r="I3" s="324"/>
      <c r="J3" s="325"/>
    </row>
    <row r="4" spans="1:10 16384:16384">
      <c r="A4" s="253"/>
      <c r="B4" s="262" t="s">
        <v>15</v>
      </c>
      <c r="C4" s="49" t="s">
        <v>16</v>
      </c>
      <c r="D4" s="43">
        <v>10330</v>
      </c>
      <c r="E4" s="43">
        <v>0</v>
      </c>
      <c r="F4" s="1">
        <v>0</v>
      </c>
      <c r="G4" s="298">
        <f>E4+F4</f>
        <v>0</v>
      </c>
      <c r="H4" s="8" t="s">
        <v>18</v>
      </c>
      <c r="I4" s="122"/>
      <c r="J4" s="56" t="s">
        <v>19</v>
      </c>
    </row>
    <row r="5" spans="1:10 16384:16384">
      <c r="A5" s="253"/>
      <c r="B5" s="263" t="s">
        <v>20</v>
      </c>
      <c r="C5" s="49" t="s">
        <v>21</v>
      </c>
      <c r="D5" s="43">
        <v>10330</v>
      </c>
      <c r="E5" s="43"/>
      <c r="F5" s="1">
        <f t="shared" ref="F5:F13" si="0">D5/2</f>
        <v>5165</v>
      </c>
      <c r="G5" s="3" t="s">
        <v>17</v>
      </c>
      <c r="H5" s="8" t="s">
        <v>18</v>
      </c>
      <c r="I5" s="122"/>
      <c r="J5" s="56" t="s">
        <v>19</v>
      </c>
    </row>
    <row r="6" spans="1:10 16384:16384">
      <c r="A6" s="253"/>
      <c r="B6" s="263" t="s">
        <v>22</v>
      </c>
      <c r="C6" s="49" t="s">
        <v>23</v>
      </c>
      <c r="D6" s="43">
        <v>10330</v>
      </c>
      <c r="E6" s="43"/>
      <c r="F6" s="1">
        <f t="shared" si="0"/>
        <v>5165</v>
      </c>
      <c r="G6" s="3" t="s">
        <v>17</v>
      </c>
      <c r="H6" s="8" t="s">
        <v>18</v>
      </c>
      <c r="I6" s="122"/>
      <c r="J6" s="56" t="s">
        <v>19</v>
      </c>
    </row>
    <row r="7" spans="1:10 16384:16384">
      <c r="A7" s="253"/>
      <c r="B7" s="263" t="s">
        <v>24</v>
      </c>
      <c r="C7" s="49" t="s">
        <v>25</v>
      </c>
      <c r="D7" s="43">
        <v>10330</v>
      </c>
      <c r="E7" s="43"/>
      <c r="F7" s="1">
        <f t="shared" si="0"/>
        <v>5165</v>
      </c>
      <c r="G7" s="3" t="s">
        <v>17</v>
      </c>
      <c r="H7" s="8" t="s">
        <v>18</v>
      </c>
      <c r="I7" s="122"/>
      <c r="J7" s="56" t="s">
        <v>19</v>
      </c>
    </row>
    <row r="8" spans="1:10 16384:16384">
      <c r="A8" s="253"/>
      <c r="B8" s="263" t="s">
        <v>24</v>
      </c>
      <c r="C8" s="49" t="s">
        <v>25</v>
      </c>
      <c r="D8" s="43">
        <v>37600</v>
      </c>
      <c r="E8" s="43">
        <f t="shared" ref="E8" si="1">D8</f>
        <v>37600</v>
      </c>
      <c r="F8" s="1"/>
      <c r="G8" s="3" t="s">
        <v>17</v>
      </c>
      <c r="H8" s="8" t="s">
        <v>26</v>
      </c>
      <c r="I8" s="122"/>
      <c r="J8" s="56" t="s">
        <v>27</v>
      </c>
    </row>
    <row r="9" spans="1:10 16384:16384">
      <c r="A9" s="253"/>
      <c r="B9" s="263" t="s">
        <v>28</v>
      </c>
      <c r="C9" s="49" t="s">
        <v>29</v>
      </c>
      <c r="D9" s="43">
        <v>10330</v>
      </c>
      <c r="E9" s="43">
        <v>0</v>
      </c>
      <c r="F9" s="1">
        <f t="shared" si="0"/>
        <v>5165</v>
      </c>
      <c r="G9" s="298">
        <f>E9+F9</f>
        <v>5165</v>
      </c>
      <c r="H9" s="8" t="s">
        <v>18</v>
      </c>
      <c r="I9" s="122"/>
      <c r="J9" s="56" t="s">
        <v>19</v>
      </c>
    </row>
    <row r="10" spans="1:10 16384:16384">
      <c r="A10" s="253"/>
      <c r="B10" s="263" t="s">
        <v>30</v>
      </c>
      <c r="C10" s="49" t="s">
        <v>31</v>
      </c>
      <c r="D10" s="43">
        <v>10330</v>
      </c>
      <c r="E10" s="43"/>
      <c r="F10" s="1">
        <f t="shared" si="0"/>
        <v>5165</v>
      </c>
      <c r="G10" s="3" t="s">
        <v>17</v>
      </c>
      <c r="H10" s="8" t="s">
        <v>18</v>
      </c>
      <c r="I10" s="122"/>
      <c r="J10" s="56" t="s">
        <v>19</v>
      </c>
    </row>
    <row r="11" spans="1:10 16384:16384">
      <c r="A11" s="253"/>
      <c r="B11" s="263" t="s">
        <v>32</v>
      </c>
      <c r="C11" s="49" t="s">
        <v>33</v>
      </c>
      <c r="D11" s="43">
        <v>10330</v>
      </c>
      <c r="E11" s="43"/>
      <c r="F11" s="1">
        <f t="shared" si="0"/>
        <v>5165</v>
      </c>
      <c r="G11" s="3" t="s">
        <v>17</v>
      </c>
      <c r="H11" s="8" t="s">
        <v>18</v>
      </c>
      <c r="I11" s="122"/>
      <c r="J11" s="56" t="s">
        <v>19</v>
      </c>
    </row>
    <row r="12" spans="1:10 16384:16384">
      <c r="A12" s="253"/>
      <c r="B12" s="263" t="s">
        <v>34</v>
      </c>
      <c r="C12" s="49" t="s">
        <v>35</v>
      </c>
      <c r="D12" s="43">
        <v>10330</v>
      </c>
      <c r="E12" s="43"/>
      <c r="F12" s="1">
        <f t="shared" si="0"/>
        <v>5165</v>
      </c>
      <c r="G12" s="3" t="s">
        <v>17</v>
      </c>
      <c r="H12" s="8" t="s">
        <v>18</v>
      </c>
      <c r="I12" s="122"/>
      <c r="J12" s="56" t="s">
        <v>19</v>
      </c>
    </row>
    <row r="13" spans="1:10 16384:16384">
      <c r="A13" s="253"/>
      <c r="B13" s="263" t="s">
        <v>0</v>
      </c>
      <c r="C13" s="49" t="s">
        <v>36</v>
      </c>
      <c r="D13" s="43">
        <v>10330</v>
      </c>
      <c r="E13" s="43"/>
      <c r="F13" s="1">
        <f t="shared" si="0"/>
        <v>5165</v>
      </c>
      <c r="G13" s="3" t="s">
        <v>17</v>
      </c>
      <c r="H13" s="8" t="s">
        <v>18</v>
      </c>
      <c r="I13" s="122"/>
      <c r="J13" s="56" t="s">
        <v>19</v>
      </c>
    </row>
    <row r="14" spans="1:10 16384:16384" ht="14.25" thickBot="1">
      <c r="A14" s="254"/>
      <c r="B14" s="307" t="s">
        <v>37</v>
      </c>
      <c r="C14" s="308"/>
      <c r="D14" s="113"/>
      <c r="E14" s="88">
        <f>E8</f>
        <v>37600</v>
      </c>
      <c r="F14" s="76">
        <f>SUM(F4:F13)</f>
        <v>41320</v>
      </c>
      <c r="G14" s="89">
        <f>E14+F14</f>
        <v>78920</v>
      </c>
      <c r="H14" s="77"/>
      <c r="I14" s="123"/>
      <c r="J14" s="78"/>
    </row>
    <row r="15" spans="1:10 16384:16384">
      <c r="A15" s="252" t="s">
        <v>966</v>
      </c>
      <c r="B15" s="264" t="s">
        <v>38</v>
      </c>
      <c r="C15" s="236"/>
      <c r="D15" s="90"/>
      <c r="E15" s="90"/>
      <c r="F15" s="90"/>
      <c r="G15" s="236"/>
      <c r="H15" s="329"/>
      <c r="I15" s="330"/>
      <c r="J15" s="331"/>
    </row>
    <row r="16" spans="1:10 16384:16384" ht="112.9" customHeight="1">
      <c r="A16" s="253"/>
      <c r="B16" s="263" t="s">
        <v>39</v>
      </c>
      <c r="C16" s="49" t="s">
        <v>40</v>
      </c>
      <c r="D16" s="43">
        <v>40000</v>
      </c>
      <c r="E16" s="43"/>
      <c r="F16" s="1">
        <f>D16/2</f>
        <v>20000</v>
      </c>
      <c r="G16" s="3" t="s">
        <v>17</v>
      </c>
      <c r="H16" s="8" t="s">
        <v>41</v>
      </c>
      <c r="I16" s="124"/>
      <c r="J16" s="265" t="s">
        <v>2289</v>
      </c>
    </row>
    <row r="17" spans="1:10" ht="14.25" thickBot="1">
      <c r="A17" s="254"/>
      <c r="B17" s="307" t="s">
        <v>42</v>
      </c>
      <c r="C17" s="308"/>
      <c r="D17" s="88"/>
      <c r="E17" s="88"/>
      <c r="F17" s="76">
        <f>F16</f>
        <v>20000</v>
      </c>
      <c r="G17" s="89">
        <f>F17</f>
        <v>20000</v>
      </c>
      <c r="H17" s="77"/>
      <c r="I17" s="123"/>
      <c r="J17" s="78"/>
    </row>
    <row r="18" spans="1:10">
      <c r="A18" s="252" t="s">
        <v>966</v>
      </c>
      <c r="B18" s="266" t="s">
        <v>43</v>
      </c>
      <c r="C18" s="236"/>
      <c r="D18" s="90"/>
      <c r="E18" s="90"/>
      <c r="F18" s="90"/>
      <c r="G18" s="236"/>
      <c r="H18" s="147"/>
      <c r="I18" s="148"/>
      <c r="J18" s="267"/>
    </row>
    <row r="19" spans="1:10">
      <c r="A19" s="253"/>
      <c r="B19" s="263" t="s">
        <v>44</v>
      </c>
      <c r="C19" s="49" t="s">
        <v>45</v>
      </c>
      <c r="D19" s="43">
        <v>15750</v>
      </c>
      <c r="E19" s="43"/>
      <c r="F19" s="1">
        <f>D19/2</f>
        <v>7875</v>
      </c>
      <c r="G19" s="3" t="s">
        <v>17</v>
      </c>
      <c r="H19" s="8" t="s">
        <v>46</v>
      </c>
      <c r="I19" s="122"/>
      <c r="J19" s="56" t="s">
        <v>19</v>
      </c>
    </row>
    <row r="20" spans="1:10">
      <c r="A20" s="253"/>
      <c r="B20" s="263" t="s">
        <v>47</v>
      </c>
      <c r="C20" s="49" t="s">
        <v>48</v>
      </c>
      <c r="D20" s="43">
        <v>9870</v>
      </c>
      <c r="E20" s="43"/>
      <c r="F20" s="1">
        <f t="shared" ref="F20:F21" si="2">D20/2</f>
        <v>4935</v>
      </c>
      <c r="G20" s="3" t="s">
        <v>17</v>
      </c>
      <c r="H20" s="8" t="s">
        <v>49</v>
      </c>
      <c r="I20" s="122"/>
      <c r="J20" s="56" t="s">
        <v>19</v>
      </c>
    </row>
    <row r="21" spans="1:10">
      <c r="A21" s="253"/>
      <c r="B21" s="263" t="s">
        <v>47</v>
      </c>
      <c r="C21" s="49" t="s">
        <v>50</v>
      </c>
      <c r="D21" s="43">
        <v>10380</v>
      </c>
      <c r="E21" s="43"/>
      <c r="F21" s="1">
        <f t="shared" si="2"/>
        <v>5190</v>
      </c>
      <c r="G21" s="3" t="s">
        <v>17</v>
      </c>
      <c r="H21" s="8" t="s">
        <v>51</v>
      </c>
      <c r="I21" s="122"/>
      <c r="J21" s="56" t="s">
        <v>19</v>
      </c>
    </row>
    <row r="22" spans="1:10" ht="94.5">
      <c r="A22" s="253"/>
      <c r="B22" s="263" t="s">
        <v>47</v>
      </c>
      <c r="C22" s="49" t="s">
        <v>52</v>
      </c>
      <c r="D22" s="43">
        <v>11150</v>
      </c>
      <c r="E22" s="43">
        <v>11150</v>
      </c>
      <c r="F22" s="1"/>
      <c r="G22" s="3" t="s">
        <v>17</v>
      </c>
      <c r="H22" s="8" t="s">
        <v>933</v>
      </c>
      <c r="I22" s="124"/>
      <c r="J22" s="265" t="s">
        <v>2290</v>
      </c>
    </row>
    <row r="23" spans="1:10">
      <c r="A23" s="253"/>
      <c r="B23" s="263" t="s">
        <v>55</v>
      </c>
      <c r="C23" s="49" t="s">
        <v>56</v>
      </c>
      <c r="D23" s="43">
        <v>9870</v>
      </c>
      <c r="E23" s="43"/>
      <c r="F23" s="1">
        <f t="shared" ref="F23:F33" si="3">D23/2</f>
        <v>4935</v>
      </c>
      <c r="G23" s="3" t="s">
        <v>17</v>
      </c>
      <c r="H23" s="8" t="s">
        <v>57</v>
      </c>
      <c r="I23" s="122"/>
      <c r="J23" s="56" t="s">
        <v>19</v>
      </c>
    </row>
    <row r="24" spans="1:10">
      <c r="A24" s="253"/>
      <c r="B24" s="263" t="s">
        <v>58</v>
      </c>
      <c r="C24" s="49" t="s">
        <v>33</v>
      </c>
      <c r="D24" s="43">
        <v>7800</v>
      </c>
      <c r="E24" s="43"/>
      <c r="F24" s="1">
        <f t="shared" si="3"/>
        <v>3900</v>
      </c>
      <c r="G24" s="3" t="s">
        <v>17</v>
      </c>
      <c r="H24" s="8" t="s">
        <v>53</v>
      </c>
      <c r="I24" s="122"/>
      <c r="J24" s="56" t="s">
        <v>19</v>
      </c>
    </row>
    <row r="25" spans="1:10">
      <c r="A25" s="253"/>
      <c r="B25" s="263" t="s">
        <v>59</v>
      </c>
      <c r="C25" s="49" t="s">
        <v>60</v>
      </c>
      <c r="D25" s="43">
        <v>9870</v>
      </c>
      <c r="E25" s="43"/>
      <c r="F25" s="1">
        <f t="shared" si="3"/>
        <v>4935</v>
      </c>
      <c r="G25" s="3" t="s">
        <v>17</v>
      </c>
      <c r="H25" s="8" t="s">
        <v>57</v>
      </c>
      <c r="I25" s="122"/>
      <c r="J25" s="56" t="s">
        <v>19</v>
      </c>
    </row>
    <row r="26" spans="1:10" ht="27">
      <c r="A26" s="253"/>
      <c r="B26" s="263" t="s">
        <v>59</v>
      </c>
      <c r="C26" s="49" t="s">
        <v>61</v>
      </c>
      <c r="D26" s="43">
        <v>11150</v>
      </c>
      <c r="E26" s="43">
        <f t="shared" ref="E26:E50" si="4">D26</f>
        <v>11150</v>
      </c>
      <c r="F26" s="1"/>
      <c r="G26" s="3" t="s">
        <v>17</v>
      </c>
      <c r="H26" s="8" t="s">
        <v>934</v>
      </c>
      <c r="I26" s="122"/>
      <c r="J26" s="58" t="s">
        <v>62</v>
      </c>
    </row>
    <row r="27" spans="1:10">
      <c r="A27" s="253"/>
      <c r="B27" s="263" t="s">
        <v>63</v>
      </c>
      <c r="C27" s="49" t="s">
        <v>64</v>
      </c>
      <c r="D27" s="43">
        <v>10380</v>
      </c>
      <c r="E27" s="43"/>
      <c r="F27" s="1">
        <f t="shared" si="3"/>
        <v>5190</v>
      </c>
      <c r="G27" s="3" t="s">
        <v>17</v>
      </c>
      <c r="H27" s="8" t="s">
        <v>51</v>
      </c>
      <c r="I27" s="122"/>
      <c r="J27" s="56" t="s">
        <v>19</v>
      </c>
    </row>
    <row r="28" spans="1:10" ht="27">
      <c r="A28" s="253"/>
      <c r="B28" s="263" t="s">
        <v>65</v>
      </c>
      <c r="C28" s="49" t="s">
        <v>66</v>
      </c>
      <c r="D28" s="43">
        <v>11150</v>
      </c>
      <c r="E28" s="43">
        <f t="shared" si="4"/>
        <v>11150</v>
      </c>
      <c r="F28" s="1"/>
      <c r="G28" s="3" t="s">
        <v>17</v>
      </c>
      <c r="H28" s="8" t="s">
        <v>934</v>
      </c>
      <c r="I28" s="122"/>
      <c r="J28" s="58" t="s">
        <v>54</v>
      </c>
    </row>
    <row r="29" spans="1:10">
      <c r="A29" s="253"/>
      <c r="B29" s="263" t="s">
        <v>63</v>
      </c>
      <c r="C29" s="49" t="s">
        <v>67</v>
      </c>
      <c r="D29" s="43">
        <v>9870</v>
      </c>
      <c r="E29" s="43"/>
      <c r="F29" s="1">
        <f t="shared" si="3"/>
        <v>4935</v>
      </c>
      <c r="G29" s="3" t="s">
        <v>17</v>
      </c>
      <c r="H29" s="8" t="s">
        <v>49</v>
      </c>
      <c r="I29" s="122"/>
      <c r="J29" s="56" t="s">
        <v>19</v>
      </c>
    </row>
    <row r="30" spans="1:10" ht="27">
      <c r="A30" s="253"/>
      <c r="B30" s="263" t="s">
        <v>68</v>
      </c>
      <c r="C30" s="49" t="s">
        <v>69</v>
      </c>
      <c r="D30" s="43">
        <v>11150</v>
      </c>
      <c r="E30" s="43">
        <f t="shared" si="4"/>
        <v>11150</v>
      </c>
      <c r="F30" s="1"/>
      <c r="G30" s="3" t="s">
        <v>17</v>
      </c>
      <c r="H30" s="8" t="s">
        <v>934</v>
      </c>
      <c r="I30" s="122"/>
      <c r="J30" s="58" t="s">
        <v>54</v>
      </c>
    </row>
    <row r="31" spans="1:10">
      <c r="A31" s="253"/>
      <c r="B31" s="263" t="s">
        <v>70</v>
      </c>
      <c r="C31" s="49" t="s">
        <v>71</v>
      </c>
      <c r="D31" s="43">
        <v>9870</v>
      </c>
      <c r="E31" s="43"/>
      <c r="F31" s="1">
        <f t="shared" si="3"/>
        <v>4935</v>
      </c>
      <c r="G31" s="3" t="s">
        <v>17</v>
      </c>
      <c r="H31" s="8" t="s">
        <v>49</v>
      </c>
      <c r="I31" s="122"/>
      <c r="J31" s="56" t="s">
        <v>19</v>
      </c>
    </row>
    <row r="32" spans="1:10" ht="51" customHeight="1">
      <c r="A32" s="253"/>
      <c r="B32" s="263" t="s">
        <v>72</v>
      </c>
      <c r="C32" s="49" t="s">
        <v>73</v>
      </c>
      <c r="D32" s="43">
        <v>153920</v>
      </c>
      <c r="E32" s="43">
        <f t="shared" si="4"/>
        <v>153920</v>
      </c>
      <c r="F32" s="1"/>
      <c r="G32" s="149" t="s">
        <v>936</v>
      </c>
      <c r="H32" s="8" t="s">
        <v>396</v>
      </c>
      <c r="I32" s="122"/>
      <c r="J32" s="58" t="s">
        <v>74</v>
      </c>
    </row>
    <row r="33" spans="1:10">
      <c r="A33" s="253"/>
      <c r="B33" s="263" t="s">
        <v>75</v>
      </c>
      <c r="C33" s="49" t="s">
        <v>25</v>
      </c>
      <c r="D33" s="43">
        <v>9870</v>
      </c>
      <c r="E33" s="43"/>
      <c r="F33" s="1">
        <f t="shared" si="3"/>
        <v>4935</v>
      </c>
      <c r="G33" s="3" t="s">
        <v>17</v>
      </c>
      <c r="H33" s="8" t="s">
        <v>49</v>
      </c>
      <c r="I33" s="122"/>
      <c r="J33" s="56" t="s">
        <v>19</v>
      </c>
    </row>
    <row r="34" spans="1:10" ht="27">
      <c r="A34" s="253"/>
      <c r="B34" s="263" t="s">
        <v>75</v>
      </c>
      <c r="C34" s="49" t="s">
        <v>76</v>
      </c>
      <c r="D34" s="43">
        <v>11150</v>
      </c>
      <c r="E34" s="43">
        <f t="shared" si="4"/>
        <v>11150</v>
      </c>
      <c r="F34" s="1"/>
      <c r="G34" s="3" t="s">
        <v>17</v>
      </c>
      <c r="H34" s="8" t="s">
        <v>934</v>
      </c>
      <c r="I34" s="122"/>
      <c r="J34" s="58" t="s">
        <v>54</v>
      </c>
    </row>
    <row r="35" spans="1:10" ht="70.900000000000006" customHeight="1">
      <c r="A35" s="253"/>
      <c r="B35" s="263" t="s">
        <v>77</v>
      </c>
      <c r="C35" s="49" t="s">
        <v>78</v>
      </c>
      <c r="D35" s="43">
        <v>7040</v>
      </c>
      <c r="E35" s="43">
        <f t="shared" si="4"/>
        <v>7040</v>
      </c>
      <c r="F35" s="1"/>
      <c r="G35" s="3" t="s">
        <v>17</v>
      </c>
      <c r="H35" s="9" t="s">
        <v>79</v>
      </c>
      <c r="I35" s="125"/>
      <c r="J35" s="58" t="s">
        <v>80</v>
      </c>
    </row>
    <row r="36" spans="1:10" ht="26.45" customHeight="1">
      <c r="A36" s="253"/>
      <c r="B36" s="263" t="s">
        <v>666</v>
      </c>
      <c r="C36" s="49" t="s">
        <v>378</v>
      </c>
      <c r="D36" s="43">
        <v>9870</v>
      </c>
      <c r="E36" s="43"/>
      <c r="F36" s="1">
        <f>D36/2</f>
        <v>4935</v>
      </c>
      <c r="G36" s="149" t="s">
        <v>321</v>
      </c>
      <c r="H36" s="145" t="s">
        <v>2378</v>
      </c>
      <c r="I36" s="125"/>
      <c r="J36" s="58" t="s">
        <v>322</v>
      </c>
    </row>
    <row r="37" spans="1:10" ht="26.45" customHeight="1">
      <c r="A37" s="253"/>
      <c r="B37" s="263" t="s">
        <v>2375</v>
      </c>
      <c r="C37" s="49" t="s">
        <v>2376</v>
      </c>
      <c r="D37" s="43">
        <v>10380</v>
      </c>
      <c r="E37" s="43"/>
      <c r="F37" s="1">
        <f>D37/2</f>
        <v>5190</v>
      </c>
      <c r="G37" s="149" t="s">
        <v>321</v>
      </c>
      <c r="H37" s="145" t="s">
        <v>2377</v>
      </c>
      <c r="I37" s="125"/>
      <c r="J37" s="58" t="s">
        <v>322</v>
      </c>
    </row>
    <row r="38" spans="1:10" ht="27">
      <c r="A38" s="253"/>
      <c r="B38" s="263" t="s">
        <v>81</v>
      </c>
      <c r="C38" s="49" t="s">
        <v>82</v>
      </c>
      <c r="D38" s="43">
        <v>11150</v>
      </c>
      <c r="E38" s="43">
        <f t="shared" si="4"/>
        <v>11150</v>
      </c>
      <c r="F38" s="1"/>
      <c r="G38" s="3" t="s">
        <v>17</v>
      </c>
      <c r="H38" s="8" t="s">
        <v>934</v>
      </c>
      <c r="I38" s="122"/>
      <c r="J38" s="58" t="s">
        <v>54</v>
      </c>
    </row>
    <row r="39" spans="1:10" ht="200.45" customHeight="1">
      <c r="A39" s="253"/>
      <c r="B39" s="263" t="s">
        <v>832</v>
      </c>
      <c r="C39" s="49" t="s">
        <v>952</v>
      </c>
      <c r="D39" s="1">
        <v>325815</v>
      </c>
      <c r="E39" s="1">
        <f t="shared" si="4"/>
        <v>325815</v>
      </c>
      <c r="F39" s="37"/>
      <c r="G39" s="3" t="s">
        <v>83</v>
      </c>
      <c r="H39" s="147" t="s">
        <v>2206</v>
      </c>
      <c r="I39" s="148" t="s">
        <v>2341</v>
      </c>
      <c r="J39" s="267" t="s">
        <v>2205</v>
      </c>
    </row>
    <row r="40" spans="1:10" ht="54">
      <c r="A40" s="253"/>
      <c r="B40" s="263" t="s">
        <v>84</v>
      </c>
      <c r="C40" s="49" t="s">
        <v>85</v>
      </c>
      <c r="D40" s="43">
        <v>41220</v>
      </c>
      <c r="E40" s="43">
        <f t="shared" si="4"/>
        <v>41220</v>
      </c>
      <c r="F40" s="1"/>
      <c r="G40" s="3" t="s">
        <v>937</v>
      </c>
      <c r="H40" s="8" t="s">
        <v>793</v>
      </c>
      <c r="I40" s="133" t="s">
        <v>2341</v>
      </c>
      <c r="J40" s="70" t="s">
        <v>2342</v>
      </c>
    </row>
    <row r="41" spans="1:10" ht="30" customHeight="1">
      <c r="A41" s="253"/>
      <c r="B41" s="263" t="s">
        <v>86</v>
      </c>
      <c r="C41" s="49" t="s">
        <v>87</v>
      </c>
      <c r="D41" s="43">
        <v>11150</v>
      </c>
      <c r="E41" s="43">
        <f t="shared" si="4"/>
        <v>11150</v>
      </c>
      <c r="F41" s="1"/>
      <c r="G41" s="3" t="s">
        <v>17</v>
      </c>
      <c r="H41" s="8" t="s">
        <v>934</v>
      </c>
      <c r="I41" s="122"/>
      <c r="J41" s="58" t="s">
        <v>54</v>
      </c>
    </row>
    <row r="42" spans="1:10">
      <c r="A42" s="253"/>
      <c r="B42" s="263" t="s">
        <v>86</v>
      </c>
      <c r="C42" s="49" t="s">
        <v>88</v>
      </c>
      <c r="D42" s="43">
        <v>9870</v>
      </c>
      <c r="E42" s="43"/>
      <c r="F42" s="1">
        <f t="shared" ref="F42:F43" si="5">D42/2</f>
        <v>4935</v>
      </c>
      <c r="G42" s="3" t="s">
        <v>17</v>
      </c>
      <c r="H42" s="8" t="s">
        <v>49</v>
      </c>
      <c r="I42" s="122"/>
      <c r="J42" s="56" t="s">
        <v>19</v>
      </c>
    </row>
    <row r="43" spans="1:10">
      <c r="A43" s="253"/>
      <c r="B43" s="263" t="s">
        <v>89</v>
      </c>
      <c r="C43" s="49" t="s">
        <v>90</v>
      </c>
      <c r="D43" s="43">
        <v>9870</v>
      </c>
      <c r="E43" s="43"/>
      <c r="F43" s="1">
        <f t="shared" si="5"/>
        <v>4935</v>
      </c>
      <c r="G43" s="3" t="s">
        <v>17</v>
      </c>
      <c r="H43" s="8" t="s">
        <v>49</v>
      </c>
      <c r="I43" s="122"/>
      <c r="J43" s="56" t="s">
        <v>19</v>
      </c>
    </row>
    <row r="44" spans="1:10" ht="27">
      <c r="A44" s="253"/>
      <c r="B44" s="263" t="s">
        <v>91</v>
      </c>
      <c r="C44" s="49" t="s">
        <v>92</v>
      </c>
      <c r="D44" s="43">
        <v>11150</v>
      </c>
      <c r="E44" s="43">
        <f t="shared" si="4"/>
        <v>11150</v>
      </c>
      <c r="F44" s="1"/>
      <c r="G44" s="3" t="s">
        <v>17</v>
      </c>
      <c r="H44" s="8" t="s">
        <v>934</v>
      </c>
      <c r="I44" s="122"/>
      <c r="J44" s="58" t="s">
        <v>54</v>
      </c>
    </row>
    <row r="45" spans="1:10" ht="27">
      <c r="A45" s="253"/>
      <c r="B45" s="263" t="s">
        <v>93</v>
      </c>
      <c r="C45" s="49" t="s">
        <v>94</v>
      </c>
      <c r="D45" s="43">
        <v>11150</v>
      </c>
      <c r="E45" s="43">
        <f t="shared" si="4"/>
        <v>11150</v>
      </c>
      <c r="F45" s="1"/>
      <c r="G45" s="3" t="s">
        <v>17</v>
      </c>
      <c r="H45" s="8" t="s">
        <v>934</v>
      </c>
      <c r="I45" s="122"/>
      <c r="J45" s="58" t="s">
        <v>54</v>
      </c>
    </row>
    <row r="46" spans="1:10">
      <c r="A46" s="253"/>
      <c r="B46" s="263" t="s">
        <v>95</v>
      </c>
      <c r="C46" s="49" t="s">
        <v>96</v>
      </c>
      <c r="D46" s="43">
        <v>9870</v>
      </c>
      <c r="E46" s="43"/>
      <c r="F46" s="1">
        <f t="shared" ref="F46:F47" si="6">D46/2</f>
        <v>4935</v>
      </c>
      <c r="G46" s="3" t="s">
        <v>17</v>
      </c>
      <c r="H46" s="8" t="s">
        <v>49</v>
      </c>
      <c r="I46" s="122"/>
      <c r="J46" s="56" t="s">
        <v>19</v>
      </c>
    </row>
    <row r="47" spans="1:10">
      <c r="A47" s="253"/>
      <c r="B47" s="263" t="s">
        <v>97</v>
      </c>
      <c r="C47" s="49" t="s">
        <v>98</v>
      </c>
      <c r="D47" s="43">
        <v>10380</v>
      </c>
      <c r="E47" s="43"/>
      <c r="F47" s="1">
        <f t="shared" si="6"/>
        <v>5190</v>
      </c>
      <c r="G47" s="3" t="s">
        <v>17</v>
      </c>
      <c r="H47" s="8" t="s">
        <v>99</v>
      </c>
      <c r="I47" s="122"/>
      <c r="J47" s="56" t="s">
        <v>19</v>
      </c>
    </row>
    <row r="48" spans="1:10" ht="27">
      <c r="A48" s="253"/>
      <c r="B48" s="263" t="s">
        <v>100</v>
      </c>
      <c r="C48" s="49" t="s">
        <v>101</v>
      </c>
      <c r="D48" s="43">
        <v>11150</v>
      </c>
      <c r="E48" s="43">
        <f t="shared" si="4"/>
        <v>11150</v>
      </c>
      <c r="F48" s="1"/>
      <c r="G48" s="3" t="s">
        <v>17</v>
      </c>
      <c r="H48" s="8" t="s">
        <v>934</v>
      </c>
      <c r="I48" s="122"/>
      <c r="J48" s="58" t="s">
        <v>54</v>
      </c>
    </row>
    <row r="49" spans="1:10">
      <c r="A49" s="253"/>
      <c r="B49" s="263" t="s">
        <v>102</v>
      </c>
      <c r="C49" s="49" t="s">
        <v>103</v>
      </c>
      <c r="D49" s="43">
        <v>9870</v>
      </c>
      <c r="E49" s="43"/>
      <c r="F49" s="1">
        <f>D49/2</f>
        <v>4935</v>
      </c>
      <c r="G49" s="3" t="s">
        <v>17</v>
      </c>
      <c r="H49" s="8" t="s">
        <v>49</v>
      </c>
      <c r="I49" s="122"/>
      <c r="J49" s="56" t="s">
        <v>19</v>
      </c>
    </row>
    <row r="50" spans="1:10" ht="27">
      <c r="A50" s="253"/>
      <c r="B50" s="263" t="s">
        <v>104</v>
      </c>
      <c r="C50" s="49" t="s">
        <v>105</v>
      </c>
      <c r="D50" s="43">
        <v>11150</v>
      </c>
      <c r="E50" s="43">
        <f t="shared" si="4"/>
        <v>11150</v>
      </c>
      <c r="F50" s="1"/>
      <c r="G50" s="3" t="s">
        <v>17</v>
      </c>
      <c r="H50" s="8" t="s">
        <v>934</v>
      </c>
      <c r="I50" s="122"/>
      <c r="J50" s="58" t="s">
        <v>54</v>
      </c>
    </row>
    <row r="51" spans="1:10" ht="14.25" thickBot="1">
      <c r="A51" s="254"/>
      <c r="B51" s="307" t="s">
        <v>106</v>
      </c>
      <c r="C51" s="308"/>
      <c r="D51" s="113"/>
      <c r="E51" s="88">
        <f>SUM(E19:E50)</f>
        <v>650645</v>
      </c>
      <c r="F51" s="76">
        <f>SUM(F19:F50)</f>
        <v>86820</v>
      </c>
      <c r="G51" s="89">
        <f>E51+F51</f>
        <v>737465</v>
      </c>
      <c r="H51" s="77"/>
      <c r="I51" s="123"/>
      <c r="J51" s="91"/>
    </row>
    <row r="52" spans="1:10" s="21" customFormat="1">
      <c r="A52" s="252" t="s">
        <v>967</v>
      </c>
      <c r="B52" s="309" t="s">
        <v>2202</v>
      </c>
      <c r="C52" s="310"/>
      <c r="D52" s="310"/>
      <c r="E52" s="310"/>
      <c r="F52" s="310"/>
      <c r="G52" s="310"/>
      <c r="H52" s="92"/>
      <c r="I52" s="126"/>
      <c r="J52" s="93"/>
    </row>
    <row r="53" spans="1:10" s="21" customFormat="1" ht="13.5" customHeight="1">
      <c r="A53" s="255"/>
      <c r="B53" s="268">
        <v>41365</v>
      </c>
      <c r="C53" s="150" t="s">
        <v>968</v>
      </c>
      <c r="D53" s="151">
        <v>78000</v>
      </c>
      <c r="E53" s="151"/>
      <c r="F53" s="151">
        <v>39000</v>
      </c>
      <c r="G53" s="31" t="s">
        <v>969</v>
      </c>
      <c r="H53" s="152" t="s">
        <v>970</v>
      </c>
      <c r="I53" s="153"/>
      <c r="J53" s="154" t="s">
        <v>2284</v>
      </c>
    </row>
    <row r="54" spans="1:10" s="21" customFormat="1" ht="13.5" customHeight="1">
      <c r="A54" s="255"/>
      <c r="B54" s="268">
        <v>41368</v>
      </c>
      <c r="C54" s="150" t="s">
        <v>972</v>
      </c>
      <c r="D54" s="151">
        <v>2900</v>
      </c>
      <c r="E54" s="151"/>
      <c r="F54" s="151">
        <v>1450</v>
      </c>
      <c r="G54" s="31" t="s">
        <v>973</v>
      </c>
      <c r="H54" s="152" t="s">
        <v>974</v>
      </c>
      <c r="I54" s="153"/>
      <c r="J54" s="154" t="s">
        <v>975</v>
      </c>
    </row>
    <row r="55" spans="1:10" s="21" customFormat="1" ht="13.5" customHeight="1">
      <c r="A55" s="255"/>
      <c r="B55" s="268">
        <v>41401</v>
      </c>
      <c r="C55" s="150" t="s">
        <v>976</v>
      </c>
      <c r="D55" s="151">
        <v>78000</v>
      </c>
      <c r="E55" s="151"/>
      <c r="F55" s="151">
        <v>39000</v>
      </c>
      <c r="G55" s="31" t="s">
        <v>969</v>
      </c>
      <c r="H55" s="152" t="s">
        <v>970</v>
      </c>
      <c r="I55" s="153"/>
      <c r="J55" s="154" t="s">
        <v>2284</v>
      </c>
    </row>
    <row r="56" spans="1:10" s="21" customFormat="1" ht="13.5" customHeight="1">
      <c r="A56" s="255"/>
      <c r="B56" s="268">
        <v>41404</v>
      </c>
      <c r="C56" s="150" t="s">
        <v>977</v>
      </c>
      <c r="D56" s="151">
        <v>2900</v>
      </c>
      <c r="E56" s="151"/>
      <c r="F56" s="151">
        <v>1450</v>
      </c>
      <c r="G56" s="31" t="s">
        <v>973</v>
      </c>
      <c r="H56" s="152" t="s">
        <v>974</v>
      </c>
      <c r="I56" s="153"/>
      <c r="J56" s="154" t="s">
        <v>975</v>
      </c>
    </row>
    <row r="57" spans="1:10" s="21" customFormat="1" ht="13.5" customHeight="1">
      <c r="A57" s="255"/>
      <c r="B57" s="268">
        <v>41412</v>
      </c>
      <c r="C57" s="150" t="s">
        <v>978</v>
      </c>
      <c r="D57" s="151">
        <v>2800</v>
      </c>
      <c r="E57" s="151"/>
      <c r="F57" s="151">
        <v>1400</v>
      </c>
      <c r="G57" s="31" t="s">
        <v>979</v>
      </c>
      <c r="H57" s="152" t="s">
        <v>980</v>
      </c>
      <c r="I57" s="153"/>
      <c r="J57" s="154" t="s">
        <v>981</v>
      </c>
    </row>
    <row r="58" spans="1:10" s="21" customFormat="1" ht="45.6" customHeight="1">
      <c r="A58" s="255"/>
      <c r="B58" s="268">
        <v>41407</v>
      </c>
      <c r="C58" s="155" t="s">
        <v>982</v>
      </c>
      <c r="D58" s="156">
        <v>550000</v>
      </c>
      <c r="E58" s="156"/>
      <c r="F58" s="156">
        <v>275000</v>
      </c>
      <c r="G58" s="31" t="s">
        <v>983</v>
      </c>
      <c r="H58" s="152" t="s">
        <v>984</v>
      </c>
      <c r="I58" s="153"/>
      <c r="J58" s="157" t="s">
        <v>2296</v>
      </c>
    </row>
    <row r="59" spans="1:10" s="21" customFormat="1" ht="13.5" customHeight="1">
      <c r="A59" s="255"/>
      <c r="B59" s="268">
        <v>41463</v>
      </c>
      <c r="C59" s="155" t="s">
        <v>985</v>
      </c>
      <c r="D59" s="151">
        <v>78000</v>
      </c>
      <c r="E59" s="151"/>
      <c r="F59" s="151">
        <v>39000</v>
      </c>
      <c r="G59" s="31" t="s">
        <v>969</v>
      </c>
      <c r="H59" s="152" t="s">
        <v>986</v>
      </c>
      <c r="I59" s="153"/>
      <c r="J59" s="154" t="s">
        <v>2284</v>
      </c>
    </row>
    <row r="60" spans="1:10" s="21" customFormat="1" ht="13.5" customHeight="1">
      <c r="A60" s="255"/>
      <c r="B60" s="268">
        <v>41435</v>
      </c>
      <c r="C60" s="150" t="s">
        <v>987</v>
      </c>
      <c r="D60" s="151">
        <v>2900</v>
      </c>
      <c r="E60" s="151"/>
      <c r="F60" s="151">
        <v>1450</v>
      </c>
      <c r="G60" s="31" t="s">
        <v>973</v>
      </c>
      <c r="H60" s="152" t="s">
        <v>974</v>
      </c>
      <c r="I60" s="153"/>
      <c r="J60" s="154" t="s">
        <v>975</v>
      </c>
    </row>
    <row r="61" spans="1:10" s="21" customFormat="1" ht="13.5" customHeight="1">
      <c r="A61" s="255"/>
      <c r="B61" s="268">
        <v>41463</v>
      </c>
      <c r="C61" s="150" t="s">
        <v>988</v>
      </c>
      <c r="D61" s="151">
        <v>78000</v>
      </c>
      <c r="E61" s="151"/>
      <c r="F61" s="151">
        <v>39000</v>
      </c>
      <c r="G61" s="31" t="s">
        <v>969</v>
      </c>
      <c r="H61" s="152" t="s">
        <v>989</v>
      </c>
      <c r="I61" s="153"/>
      <c r="J61" s="154" t="s">
        <v>2284</v>
      </c>
    </row>
    <row r="62" spans="1:10" s="21" customFormat="1" ht="54">
      <c r="A62" s="255"/>
      <c r="B62" s="268">
        <v>41465</v>
      </c>
      <c r="C62" s="150" t="s">
        <v>990</v>
      </c>
      <c r="D62" s="151">
        <v>114210</v>
      </c>
      <c r="E62" s="151">
        <v>114210</v>
      </c>
      <c r="F62" s="151"/>
      <c r="G62" s="31" t="s">
        <v>991</v>
      </c>
      <c r="H62" s="158" t="s">
        <v>992</v>
      </c>
      <c r="I62" s="159" t="s">
        <v>2341</v>
      </c>
      <c r="J62" s="157" t="s">
        <v>2343</v>
      </c>
    </row>
    <row r="63" spans="1:10" s="21" customFormat="1" ht="13.5" customHeight="1">
      <c r="A63" s="255"/>
      <c r="B63" s="268">
        <v>41465</v>
      </c>
      <c r="C63" s="150" t="s">
        <v>993</v>
      </c>
      <c r="D63" s="151">
        <v>2900</v>
      </c>
      <c r="E63" s="151"/>
      <c r="F63" s="151">
        <v>1450</v>
      </c>
      <c r="G63" s="31" t="s">
        <v>973</v>
      </c>
      <c r="H63" s="152" t="s">
        <v>974</v>
      </c>
      <c r="I63" s="153"/>
      <c r="J63" s="154" t="s">
        <v>975</v>
      </c>
    </row>
    <row r="64" spans="1:10" s="21" customFormat="1" ht="13.5" customHeight="1">
      <c r="A64" s="255"/>
      <c r="B64" s="268">
        <v>41519</v>
      </c>
      <c r="C64" s="150" t="s">
        <v>994</v>
      </c>
      <c r="D64" s="151">
        <v>78000</v>
      </c>
      <c r="E64" s="151"/>
      <c r="F64" s="151">
        <v>39000</v>
      </c>
      <c r="G64" s="31" t="s">
        <v>969</v>
      </c>
      <c r="H64" s="152" t="s">
        <v>995</v>
      </c>
      <c r="I64" s="153"/>
      <c r="J64" s="154" t="s">
        <v>2284</v>
      </c>
    </row>
    <row r="65" spans="1:10" s="21" customFormat="1" ht="13.5" customHeight="1">
      <c r="A65" s="255"/>
      <c r="B65" s="268">
        <v>41495</v>
      </c>
      <c r="C65" s="150" t="s">
        <v>996</v>
      </c>
      <c r="D65" s="151">
        <v>2900</v>
      </c>
      <c r="E65" s="151"/>
      <c r="F65" s="151">
        <v>1450</v>
      </c>
      <c r="G65" s="31" t="s">
        <v>973</v>
      </c>
      <c r="H65" s="152" t="s">
        <v>974</v>
      </c>
      <c r="I65" s="153"/>
      <c r="J65" s="154" t="s">
        <v>975</v>
      </c>
    </row>
    <row r="66" spans="1:10" s="21" customFormat="1" ht="13.5" customHeight="1">
      <c r="A66" s="255"/>
      <c r="B66" s="268">
        <v>41491</v>
      </c>
      <c r="C66" s="150" t="s">
        <v>997</v>
      </c>
      <c r="D66" s="151">
        <v>2000</v>
      </c>
      <c r="E66" s="151"/>
      <c r="F66" s="151">
        <v>1000</v>
      </c>
      <c r="G66" s="31" t="s">
        <v>979</v>
      </c>
      <c r="H66" s="152" t="s">
        <v>980</v>
      </c>
      <c r="I66" s="153"/>
      <c r="J66" s="154" t="s">
        <v>998</v>
      </c>
    </row>
    <row r="67" spans="1:10" s="21" customFormat="1" ht="13.5" customHeight="1">
      <c r="A67" s="255"/>
      <c r="B67" s="268">
        <v>41519</v>
      </c>
      <c r="C67" s="150" t="s">
        <v>999</v>
      </c>
      <c r="D67" s="151">
        <v>78000</v>
      </c>
      <c r="E67" s="151"/>
      <c r="F67" s="151">
        <v>39000</v>
      </c>
      <c r="G67" s="31" t="s">
        <v>969</v>
      </c>
      <c r="H67" s="152" t="s">
        <v>1000</v>
      </c>
      <c r="I67" s="153"/>
      <c r="J67" s="154" t="s">
        <v>2284</v>
      </c>
    </row>
    <row r="68" spans="1:10" s="21" customFormat="1" ht="13.5" customHeight="1">
      <c r="A68" s="255"/>
      <c r="B68" s="268">
        <v>41527</v>
      </c>
      <c r="C68" s="150" t="s">
        <v>1001</v>
      </c>
      <c r="D68" s="151">
        <v>2900</v>
      </c>
      <c r="E68" s="151"/>
      <c r="F68" s="151">
        <v>1450</v>
      </c>
      <c r="G68" s="31" t="s">
        <v>973</v>
      </c>
      <c r="H68" s="152" t="s">
        <v>974</v>
      </c>
      <c r="I68" s="153"/>
      <c r="J68" s="154" t="s">
        <v>975</v>
      </c>
    </row>
    <row r="69" spans="1:10" s="21" customFormat="1" ht="13.5" customHeight="1">
      <c r="A69" s="255"/>
      <c r="B69" s="268">
        <v>41523</v>
      </c>
      <c r="C69" s="150" t="s">
        <v>1002</v>
      </c>
      <c r="D69" s="151">
        <v>2602</v>
      </c>
      <c r="E69" s="151"/>
      <c r="F69" s="151">
        <v>1301</v>
      </c>
      <c r="G69" s="31" t="s">
        <v>979</v>
      </c>
      <c r="H69" s="152" t="s">
        <v>980</v>
      </c>
      <c r="I69" s="153"/>
      <c r="J69" s="154" t="s">
        <v>1003</v>
      </c>
    </row>
    <row r="70" spans="1:10" s="21" customFormat="1" ht="13.5" customHeight="1">
      <c r="A70" s="255"/>
      <c r="B70" s="268">
        <v>41555</v>
      </c>
      <c r="C70" s="150" t="s">
        <v>1004</v>
      </c>
      <c r="D70" s="151">
        <v>78000</v>
      </c>
      <c r="E70" s="151"/>
      <c r="F70" s="151">
        <v>39000</v>
      </c>
      <c r="G70" s="31" t="s">
        <v>969</v>
      </c>
      <c r="H70" s="152" t="s">
        <v>1005</v>
      </c>
      <c r="I70" s="153"/>
      <c r="J70" s="154" t="s">
        <v>971</v>
      </c>
    </row>
    <row r="71" spans="1:10" s="21" customFormat="1" ht="13.5" customHeight="1">
      <c r="A71" s="255"/>
      <c r="B71" s="268">
        <v>41551</v>
      </c>
      <c r="C71" s="150" t="s">
        <v>1006</v>
      </c>
      <c r="D71" s="151">
        <v>2900</v>
      </c>
      <c r="E71" s="151"/>
      <c r="F71" s="151">
        <v>1450</v>
      </c>
      <c r="G71" s="31" t="s">
        <v>973</v>
      </c>
      <c r="H71" s="152" t="s">
        <v>974</v>
      </c>
      <c r="I71" s="153"/>
      <c r="J71" s="154" t="s">
        <v>975</v>
      </c>
    </row>
    <row r="72" spans="1:10" s="21" customFormat="1" ht="13.5" customHeight="1">
      <c r="A72" s="255"/>
      <c r="B72" s="268">
        <v>41555</v>
      </c>
      <c r="C72" s="150" t="s">
        <v>1007</v>
      </c>
      <c r="D72" s="151">
        <v>2976</v>
      </c>
      <c r="E72" s="151"/>
      <c r="F72" s="151">
        <v>1276</v>
      </c>
      <c r="G72" s="31" t="s">
        <v>979</v>
      </c>
      <c r="H72" s="152" t="s">
        <v>980</v>
      </c>
      <c r="I72" s="153"/>
      <c r="J72" s="154" t="s">
        <v>1008</v>
      </c>
    </row>
    <row r="73" spans="1:10" s="21" customFormat="1" ht="13.5" customHeight="1">
      <c r="A73" s="255"/>
      <c r="B73" s="268">
        <v>41580</v>
      </c>
      <c r="C73" s="150" t="s">
        <v>1009</v>
      </c>
      <c r="D73" s="151">
        <v>78000</v>
      </c>
      <c r="E73" s="151"/>
      <c r="F73" s="151">
        <v>39000</v>
      </c>
      <c r="G73" s="31" t="s">
        <v>969</v>
      </c>
      <c r="H73" s="152" t="s">
        <v>1010</v>
      </c>
      <c r="I73" s="153"/>
      <c r="J73" s="154" t="s">
        <v>2284</v>
      </c>
    </row>
    <row r="74" spans="1:10" s="21" customFormat="1" ht="13.5" customHeight="1">
      <c r="A74" s="255"/>
      <c r="B74" s="268">
        <v>41589</v>
      </c>
      <c r="C74" s="150" t="s">
        <v>1011</v>
      </c>
      <c r="D74" s="151">
        <v>2900</v>
      </c>
      <c r="E74" s="151"/>
      <c r="F74" s="151">
        <v>1450</v>
      </c>
      <c r="G74" s="31" t="s">
        <v>973</v>
      </c>
      <c r="H74" s="152" t="s">
        <v>974</v>
      </c>
      <c r="I74" s="153"/>
      <c r="J74" s="154" t="s">
        <v>975</v>
      </c>
    </row>
    <row r="75" spans="1:10" s="21" customFormat="1" ht="13.5" customHeight="1">
      <c r="A75" s="255"/>
      <c r="B75" s="268">
        <v>41605</v>
      </c>
      <c r="C75" s="150" t="s">
        <v>1012</v>
      </c>
      <c r="D75" s="151">
        <v>78000</v>
      </c>
      <c r="E75" s="151"/>
      <c r="F75" s="151">
        <v>39000</v>
      </c>
      <c r="G75" s="31" t="s">
        <v>969</v>
      </c>
      <c r="H75" s="152" t="s">
        <v>1013</v>
      </c>
      <c r="I75" s="153"/>
      <c r="J75" s="154" t="s">
        <v>2284</v>
      </c>
    </row>
    <row r="76" spans="1:10" s="21" customFormat="1" ht="13.5" customHeight="1">
      <c r="A76" s="255"/>
      <c r="B76" s="268">
        <v>41618</v>
      </c>
      <c r="C76" s="150" t="s">
        <v>1014</v>
      </c>
      <c r="D76" s="151">
        <v>2900</v>
      </c>
      <c r="E76" s="151"/>
      <c r="F76" s="151">
        <v>1450</v>
      </c>
      <c r="G76" s="31" t="s">
        <v>973</v>
      </c>
      <c r="H76" s="152" t="s">
        <v>974</v>
      </c>
      <c r="I76" s="153"/>
      <c r="J76" s="154" t="s">
        <v>975</v>
      </c>
    </row>
    <row r="77" spans="1:10" s="21" customFormat="1" ht="27" customHeight="1">
      <c r="A77" s="255"/>
      <c r="B77" s="268">
        <v>41628</v>
      </c>
      <c r="C77" s="150" t="s">
        <v>1015</v>
      </c>
      <c r="D77" s="151">
        <v>21905</v>
      </c>
      <c r="E77" s="151">
        <v>21905</v>
      </c>
      <c r="F77" s="151"/>
      <c r="G77" s="31" t="s">
        <v>1016</v>
      </c>
      <c r="H77" s="152" t="s">
        <v>1017</v>
      </c>
      <c r="I77" s="153"/>
      <c r="J77" s="157" t="s">
        <v>2297</v>
      </c>
    </row>
    <row r="78" spans="1:10" s="21" customFormat="1" ht="14.25" customHeight="1">
      <c r="A78" s="255"/>
      <c r="B78" s="268">
        <v>41635</v>
      </c>
      <c r="C78" s="150" t="s">
        <v>1018</v>
      </c>
      <c r="D78" s="151">
        <v>78000</v>
      </c>
      <c r="E78" s="151"/>
      <c r="F78" s="151">
        <v>39000</v>
      </c>
      <c r="G78" s="31" t="s">
        <v>969</v>
      </c>
      <c r="H78" s="152" t="s">
        <v>1019</v>
      </c>
      <c r="I78" s="153"/>
      <c r="J78" s="154" t="s">
        <v>2284</v>
      </c>
    </row>
    <row r="79" spans="1:10" s="21" customFormat="1" ht="13.5" customHeight="1">
      <c r="A79" s="255"/>
      <c r="B79" s="268">
        <v>41669</v>
      </c>
      <c r="C79" s="150" t="s">
        <v>1020</v>
      </c>
      <c r="D79" s="151">
        <v>2900</v>
      </c>
      <c r="E79" s="151"/>
      <c r="F79" s="151">
        <v>1450</v>
      </c>
      <c r="G79" s="31" t="s">
        <v>973</v>
      </c>
      <c r="H79" s="152" t="s">
        <v>974</v>
      </c>
      <c r="I79" s="153"/>
      <c r="J79" s="154" t="s">
        <v>975</v>
      </c>
    </row>
    <row r="80" spans="1:10" s="21" customFormat="1" ht="13.5" customHeight="1">
      <c r="A80" s="255"/>
      <c r="B80" s="268">
        <v>41641</v>
      </c>
      <c r="C80" s="150" t="s">
        <v>1021</v>
      </c>
      <c r="D80" s="151">
        <v>3459</v>
      </c>
      <c r="E80" s="151"/>
      <c r="F80" s="151">
        <v>2145</v>
      </c>
      <c r="G80" s="31" t="s">
        <v>979</v>
      </c>
      <c r="H80" s="152" t="s">
        <v>980</v>
      </c>
      <c r="I80" s="153"/>
      <c r="J80" s="154" t="s">
        <v>1022</v>
      </c>
    </row>
    <row r="81" spans="1:10" s="21" customFormat="1" ht="27">
      <c r="A81" s="255"/>
      <c r="B81" s="268" t="s">
        <v>2208</v>
      </c>
      <c r="C81" s="150" t="s">
        <v>2207</v>
      </c>
      <c r="D81" s="151">
        <v>83860</v>
      </c>
      <c r="E81" s="151">
        <v>83860</v>
      </c>
      <c r="F81" s="151"/>
      <c r="G81" s="31" t="s">
        <v>2298</v>
      </c>
      <c r="H81" s="152" t="s">
        <v>2213</v>
      </c>
      <c r="I81" s="153" t="s">
        <v>2341</v>
      </c>
      <c r="J81" s="157" t="s">
        <v>2344</v>
      </c>
    </row>
    <row r="82" spans="1:10" s="21" customFormat="1" ht="13.5" customHeight="1">
      <c r="A82" s="255"/>
      <c r="B82" s="268">
        <v>41674</v>
      </c>
      <c r="C82" s="150" t="s">
        <v>1023</v>
      </c>
      <c r="D82" s="151">
        <v>78000</v>
      </c>
      <c r="E82" s="151"/>
      <c r="F82" s="151">
        <v>39000</v>
      </c>
      <c r="G82" s="31" t="s">
        <v>969</v>
      </c>
      <c r="H82" s="152" t="s">
        <v>1024</v>
      </c>
      <c r="I82" s="153"/>
      <c r="J82" s="154" t="s">
        <v>2284</v>
      </c>
    </row>
    <row r="83" spans="1:10" s="21" customFormat="1" ht="13.5" customHeight="1">
      <c r="A83" s="255"/>
      <c r="B83" s="268">
        <v>41680</v>
      </c>
      <c r="C83" s="150" t="s">
        <v>1025</v>
      </c>
      <c r="D83" s="151">
        <v>2900</v>
      </c>
      <c r="E83" s="151"/>
      <c r="F83" s="151">
        <v>1450</v>
      </c>
      <c r="G83" s="31" t="s">
        <v>973</v>
      </c>
      <c r="H83" s="152" t="s">
        <v>974</v>
      </c>
      <c r="I83" s="153"/>
      <c r="J83" s="154" t="s">
        <v>975</v>
      </c>
    </row>
    <row r="84" spans="1:10" s="21" customFormat="1" ht="13.5" customHeight="1">
      <c r="A84" s="255"/>
      <c r="B84" s="268">
        <v>41680</v>
      </c>
      <c r="C84" s="150" t="s">
        <v>1026</v>
      </c>
      <c r="D84" s="151">
        <v>2781</v>
      </c>
      <c r="E84" s="151"/>
      <c r="F84" s="151">
        <v>1500</v>
      </c>
      <c r="G84" s="31" t="s">
        <v>979</v>
      </c>
      <c r="H84" s="152" t="s">
        <v>980</v>
      </c>
      <c r="I84" s="153"/>
      <c r="J84" s="154" t="s">
        <v>1027</v>
      </c>
    </row>
    <row r="85" spans="1:10" s="21" customFormat="1" ht="13.5" customHeight="1">
      <c r="A85" s="255"/>
      <c r="B85" s="268">
        <v>41676</v>
      </c>
      <c r="C85" s="150" t="s">
        <v>1028</v>
      </c>
      <c r="D85" s="151">
        <v>1980</v>
      </c>
      <c r="E85" s="151"/>
      <c r="F85" s="151">
        <v>990</v>
      </c>
      <c r="G85" s="31" t="s">
        <v>1029</v>
      </c>
      <c r="H85" s="152" t="s">
        <v>1030</v>
      </c>
      <c r="I85" s="153"/>
      <c r="J85" s="154" t="s">
        <v>1031</v>
      </c>
    </row>
    <row r="86" spans="1:10" s="21" customFormat="1" ht="13.5" customHeight="1">
      <c r="A86" s="255"/>
      <c r="B86" s="268">
        <v>406940</v>
      </c>
      <c r="C86" s="150" t="s">
        <v>1032</v>
      </c>
      <c r="D86" s="151">
        <v>78000</v>
      </c>
      <c r="E86" s="151"/>
      <c r="F86" s="151">
        <v>39000</v>
      </c>
      <c r="G86" s="31" t="s">
        <v>969</v>
      </c>
      <c r="H86" s="152" t="s">
        <v>1033</v>
      </c>
      <c r="I86" s="153"/>
      <c r="J86" s="154" t="s">
        <v>2284</v>
      </c>
    </row>
    <row r="87" spans="1:10" s="21" customFormat="1" ht="13.5" customHeight="1">
      <c r="A87" s="255"/>
      <c r="B87" s="268">
        <v>41708</v>
      </c>
      <c r="C87" s="150" t="s">
        <v>1034</v>
      </c>
      <c r="D87" s="151">
        <v>2900</v>
      </c>
      <c r="E87" s="151"/>
      <c r="F87" s="151">
        <v>1450</v>
      </c>
      <c r="G87" s="31" t="s">
        <v>973</v>
      </c>
      <c r="H87" s="152" t="s">
        <v>974</v>
      </c>
      <c r="I87" s="153"/>
      <c r="J87" s="154" t="s">
        <v>975</v>
      </c>
    </row>
    <row r="88" spans="1:10" ht="14.25" thickBot="1">
      <c r="A88" s="254"/>
      <c r="B88" s="307" t="s">
        <v>106</v>
      </c>
      <c r="C88" s="308"/>
      <c r="D88" s="113"/>
      <c r="E88" s="76">
        <f>SUM(E53:E87)</f>
        <v>219975</v>
      </c>
      <c r="F88" s="76">
        <f>SUM(F53:F87)</f>
        <v>770012</v>
      </c>
      <c r="G88" s="89">
        <f>E88+F88</f>
        <v>989987</v>
      </c>
      <c r="H88" s="77"/>
      <c r="I88" s="123"/>
      <c r="J88" s="91"/>
    </row>
    <row r="89" spans="1:10">
      <c r="A89" s="256" t="s">
        <v>1035</v>
      </c>
      <c r="B89" s="314" t="s">
        <v>796</v>
      </c>
      <c r="C89" s="315"/>
      <c r="D89" s="115"/>
      <c r="E89" s="115"/>
      <c r="F89" s="115"/>
      <c r="G89" s="234"/>
      <c r="H89" s="160"/>
      <c r="I89" s="161"/>
      <c r="J89" s="162"/>
    </row>
    <row r="90" spans="1:10">
      <c r="A90" s="255"/>
      <c r="B90" s="269" t="s">
        <v>1036</v>
      </c>
      <c r="C90" s="150" t="s">
        <v>1037</v>
      </c>
      <c r="D90" s="46">
        <v>3280</v>
      </c>
      <c r="E90" s="46"/>
      <c r="F90" s="163">
        <f>D90/2</f>
        <v>1640</v>
      </c>
      <c r="G90" s="164" t="s">
        <v>1038</v>
      </c>
      <c r="H90" s="39" t="s">
        <v>1039</v>
      </c>
      <c r="I90" s="133"/>
      <c r="J90" s="165" t="s">
        <v>1040</v>
      </c>
    </row>
    <row r="91" spans="1:10">
      <c r="A91" s="255"/>
      <c r="B91" s="270" t="s">
        <v>1042</v>
      </c>
      <c r="C91" s="4" t="s">
        <v>1043</v>
      </c>
      <c r="D91" s="46">
        <v>5805</v>
      </c>
      <c r="E91" s="46"/>
      <c r="F91" s="163">
        <f>D91/2</f>
        <v>2902.5</v>
      </c>
      <c r="G91" s="164" t="s">
        <v>17</v>
      </c>
      <c r="H91" s="38" t="s">
        <v>163</v>
      </c>
      <c r="I91" s="122"/>
      <c r="J91" s="165" t="s">
        <v>1044</v>
      </c>
    </row>
    <row r="92" spans="1:10">
      <c r="A92" s="255"/>
      <c r="B92" s="269" t="s">
        <v>1045</v>
      </c>
      <c r="C92" s="150" t="s">
        <v>1046</v>
      </c>
      <c r="D92" s="46">
        <v>2940</v>
      </c>
      <c r="E92" s="46">
        <v>2940</v>
      </c>
      <c r="F92" s="163"/>
      <c r="G92" s="164" t="s">
        <v>1047</v>
      </c>
      <c r="H92" s="39" t="s">
        <v>1048</v>
      </c>
      <c r="I92" s="133"/>
      <c r="J92" s="165" t="s">
        <v>1049</v>
      </c>
    </row>
    <row r="93" spans="1:10">
      <c r="A93" s="255"/>
      <c r="B93" s="270" t="s">
        <v>1051</v>
      </c>
      <c r="C93" s="4" t="s">
        <v>1053</v>
      </c>
      <c r="D93" s="46">
        <v>5805</v>
      </c>
      <c r="E93" s="46"/>
      <c r="F93" s="163">
        <f>D93/2</f>
        <v>2902.5</v>
      </c>
      <c r="G93" s="164" t="s">
        <v>17</v>
      </c>
      <c r="H93" s="38" t="s">
        <v>163</v>
      </c>
      <c r="I93" s="122"/>
      <c r="J93" s="165" t="s">
        <v>1044</v>
      </c>
    </row>
    <row r="94" spans="1:10" ht="146.44999999999999" customHeight="1">
      <c r="A94" s="255"/>
      <c r="B94" s="270" t="s">
        <v>1055</v>
      </c>
      <c r="C94" s="4" t="s">
        <v>1057</v>
      </c>
      <c r="D94" s="46">
        <v>10800</v>
      </c>
      <c r="E94" s="46">
        <v>10800</v>
      </c>
      <c r="F94" s="163"/>
      <c r="G94" s="3" t="s">
        <v>17</v>
      </c>
      <c r="H94" s="15" t="s">
        <v>164</v>
      </c>
      <c r="I94" s="166"/>
      <c r="J94" s="271" t="s">
        <v>165</v>
      </c>
    </row>
    <row r="95" spans="1:10">
      <c r="A95" s="255"/>
      <c r="B95" s="269" t="s">
        <v>1059</v>
      </c>
      <c r="C95" s="150" t="s">
        <v>1060</v>
      </c>
      <c r="D95" s="46">
        <v>159600</v>
      </c>
      <c r="E95" s="46">
        <v>159600</v>
      </c>
      <c r="F95" s="163"/>
      <c r="G95" s="164" t="s">
        <v>668</v>
      </c>
      <c r="H95" s="39" t="s">
        <v>1039</v>
      </c>
      <c r="I95" s="133"/>
      <c r="J95" s="165" t="s">
        <v>1049</v>
      </c>
    </row>
    <row r="96" spans="1:10">
      <c r="A96" s="255"/>
      <c r="B96" s="269" t="s">
        <v>1061</v>
      </c>
      <c r="C96" s="150" t="s">
        <v>1063</v>
      </c>
      <c r="D96" s="46">
        <v>2940</v>
      </c>
      <c r="E96" s="46">
        <v>2940</v>
      </c>
      <c r="F96" s="163"/>
      <c r="G96" s="164" t="s">
        <v>1047</v>
      </c>
      <c r="H96" s="39" t="s">
        <v>1064</v>
      </c>
      <c r="I96" s="133"/>
      <c r="J96" s="165" t="s">
        <v>1065</v>
      </c>
    </row>
    <row r="97" spans="1:10">
      <c r="A97" s="255"/>
      <c r="B97" s="270" t="s">
        <v>1066</v>
      </c>
      <c r="C97" s="4" t="s">
        <v>1067</v>
      </c>
      <c r="D97" s="46">
        <v>5805</v>
      </c>
      <c r="E97" s="46"/>
      <c r="F97" s="163">
        <f>D97/2</f>
        <v>2902.5</v>
      </c>
      <c r="G97" s="3" t="s">
        <v>17</v>
      </c>
      <c r="H97" s="38" t="s">
        <v>163</v>
      </c>
      <c r="I97" s="122"/>
      <c r="J97" s="165" t="s">
        <v>1044</v>
      </c>
    </row>
    <row r="98" spans="1:10">
      <c r="A98" s="255"/>
      <c r="B98" s="269" t="s">
        <v>1069</v>
      </c>
      <c r="C98" s="150" t="s">
        <v>1070</v>
      </c>
      <c r="D98" s="46">
        <v>2940</v>
      </c>
      <c r="E98" s="46">
        <v>2940</v>
      </c>
      <c r="F98" s="163"/>
      <c r="G98" s="164" t="s">
        <v>1047</v>
      </c>
      <c r="H98" s="39" t="s">
        <v>1048</v>
      </c>
      <c r="I98" s="133"/>
      <c r="J98" s="165" t="s">
        <v>1049</v>
      </c>
    </row>
    <row r="99" spans="1:10">
      <c r="A99" s="255"/>
      <c r="B99" s="270" t="s">
        <v>1072</v>
      </c>
      <c r="C99" s="4" t="s">
        <v>1073</v>
      </c>
      <c r="D99" s="46">
        <v>5805</v>
      </c>
      <c r="E99" s="46"/>
      <c r="F99" s="163">
        <f>D99/2</f>
        <v>2902.5</v>
      </c>
      <c r="G99" s="3" t="s">
        <v>17</v>
      </c>
      <c r="H99" s="38" t="s">
        <v>163</v>
      </c>
      <c r="I99" s="122"/>
      <c r="J99" s="165" t="s">
        <v>1044</v>
      </c>
    </row>
    <row r="100" spans="1:10">
      <c r="A100" s="255"/>
      <c r="B100" s="269" t="s">
        <v>1074</v>
      </c>
      <c r="C100" s="150" t="s">
        <v>1075</v>
      </c>
      <c r="D100" s="46">
        <v>2940</v>
      </c>
      <c r="E100" s="46">
        <v>2940</v>
      </c>
      <c r="F100" s="163"/>
      <c r="G100" s="164" t="s">
        <v>1047</v>
      </c>
      <c r="H100" s="39" t="s">
        <v>1048</v>
      </c>
      <c r="I100" s="133"/>
      <c r="J100" s="165" t="s">
        <v>1049</v>
      </c>
    </row>
    <row r="101" spans="1:10" ht="40.5">
      <c r="A101" s="255"/>
      <c r="B101" s="270" t="s">
        <v>1077</v>
      </c>
      <c r="C101" s="4" t="s">
        <v>1079</v>
      </c>
      <c r="D101" s="46">
        <v>113630</v>
      </c>
      <c r="E101" s="46">
        <v>113630</v>
      </c>
      <c r="F101" s="163"/>
      <c r="G101" s="149" t="s">
        <v>945</v>
      </c>
      <c r="H101" s="15" t="s">
        <v>1080</v>
      </c>
      <c r="I101" s="167" t="s">
        <v>2346</v>
      </c>
      <c r="J101" s="168" t="s">
        <v>166</v>
      </c>
    </row>
    <row r="102" spans="1:10">
      <c r="A102" s="255"/>
      <c r="B102" s="270" t="s">
        <v>1082</v>
      </c>
      <c r="C102" s="4" t="s">
        <v>1083</v>
      </c>
      <c r="D102" s="46">
        <v>5805</v>
      </c>
      <c r="E102" s="46"/>
      <c r="F102" s="163">
        <f t="shared" ref="F102:F118" si="7">D102/2</f>
        <v>2902.5</v>
      </c>
      <c r="G102" s="169" t="s">
        <v>17</v>
      </c>
      <c r="H102" s="38" t="s">
        <v>163</v>
      </c>
      <c r="I102" s="122"/>
      <c r="J102" s="165" t="s">
        <v>1044</v>
      </c>
    </row>
    <row r="103" spans="1:10">
      <c r="A103" s="255"/>
      <c r="B103" s="269" t="s">
        <v>1084</v>
      </c>
      <c r="C103" s="150" t="s">
        <v>1085</v>
      </c>
      <c r="D103" s="46">
        <v>2940</v>
      </c>
      <c r="E103" s="46">
        <v>2940</v>
      </c>
      <c r="F103" s="163"/>
      <c r="G103" s="164" t="s">
        <v>1047</v>
      </c>
      <c r="H103" s="39" t="s">
        <v>1048</v>
      </c>
      <c r="I103" s="133"/>
      <c r="J103" s="165" t="s">
        <v>1049</v>
      </c>
    </row>
    <row r="104" spans="1:10">
      <c r="A104" s="255"/>
      <c r="B104" s="270" t="s">
        <v>1086</v>
      </c>
      <c r="C104" s="4" t="s">
        <v>1087</v>
      </c>
      <c r="D104" s="46">
        <v>5805</v>
      </c>
      <c r="E104" s="46"/>
      <c r="F104" s="163">
        <f t="shared" si="7"/>
        <v>2902.5</v>
      </c>
      <c r="G104" s="169" t="s">
        <v>17</v>
      </c>
      <c r="H104" s="38" t="s">
        <v>163</v>
      </c>
      <c r="I104" s="122"/>
      <c r="J104" s="165" t="s">
        <v>1044</v>
      </c>
    </row>
    <row r="105" spans="1:10">
      <c r="A105" s="255"/>
      <c r="B105" s="269" t="s">
        <v>1088</v>
      </c>
      <c r="C105" s="150" t="s">
        <v>1089</v>
      </c>
      <c r="D105" s="46">
        <v>2560</v>
      </c>
      <c r="E105" s="46"/>
      <c r="F105" s="163">
        <f t="shared" si="7"/>
        <v>1280</v>
      </c>
      <c r="G105" s="169" t="s">
        <v>1090</v>
      </c>
      <c r="H105" s="39" t="s">
        <v>1091</v>
      </c>
      <c r="I105" s="133"/>
      <c r="J105" s="165" t="s">
        <v>2299</v>
      </c>
    </row>
    <row r="106" spans="1:10">
      <c r="A106" s="255"/>
      <c r="B106" s="269" t="s">
        <v>1093</v>
      </c>
      <c r="C106" s="150" t="s">
        <v>1094</v>
      </c>
      <c r="D106" s="46">
        <v>2940</v>
      </c>
      <c r="E106" s="46">
        <v>2940</v>
      </c>
      <c r="F106" s="163"/>
      <c r="G106" s="164" t="s">
        <v>1047</v>
      </c>
      <c r="H106" s="39" t="s">
        <v>1048</v>
      </c>
      <c r="I106" s="133"/>
      <c r="J106" s="165" t="s">
        <v>1049</v>
      </c>
    </row>
    <row r="107" spans="1:10">
      <c r="A107" s="255"/>
      <c r="B107" s="270" t="s">
        <v>1095</v>
      </c>
      <c r="C107" s="4" t="s">
        <v>1096</v>
      </c>
      <c r="D107" s="46">
        <v>5805</v>
      </c>
      <c r="E107" s="46"/>
      <c r="F107" s="163">
        <f t="shared" si="7"/>
        <v>2902.5</v>
      </c>
      <c r="G107" s="169" t="s">
        <v>17</v>
      </c>
      <c r="H107" s="38" t="s">
        <v>163</v>
      </c>
      <c r="I107" s="122"/>
      <c r="J107" s="165" t="s">
        <v>1044</v>
      </c>
    </row>
    <row r="108" spans="1:10">
      <c r="A108" s="255"/>
      <c r="B108" s="269" t="s">
        <v>1097</v>
      </c>
      <c r="C108" s="150" t="s">
        <v>1098</v>
      </c>
      <c r="D108" s="46">
        <v>2940</v>
      </c>
      <c r="E108" s="46">
        <v>2940</v>
      </c>
      <c r="F108" s="163"/>
      <c r="G108" s="164" t="s">
        <v>1047</v>
      </c>
      <c r="H108" s="39" t="s">
        <v>1048</v>
      </c>
      <c r="I108" s="133"/>
      <c r="J108" s="165" t="s">
        <v>1099</v>
      </c>
    </row>
    <row r="109" spans="1:10">
      <c r="A109" s="255"/>
      <c r="B109" s="269" t="s">
        <v>1100</v>
      </c>
      <c r="C109" s="150" t="s">
        <v>1101</v>
      </c>
      <c r="D109" s="46">
        <v>79800</v>
      </c>
      <c r="E109" s="46">
        <v>79800</v>
      </c>
      <c r="F109" s="163"/>
      <c r="G109" s="164" t="s">
        <v>1047</v>
      </c>
      <c r="H109" s="39" t="s">
        <v>1064</v>
      </c>
      <c r="I109" s="133"/>
      <c r="J109" s="165" t="s">
        <v>1065</v>
      </c>
    </row>
    <row r="110" spans="1:10">
      <c r="A110" s="255"/>
      <c r="B110" s="270" t="s">
        <v>1102</v>
      </c>
      <c r="C110" s="4" t="s">
        <v>1103</v>
      </c>
      <c r="D110" s="46">
        <v>5805</v>
      </c>
      <c r="E110" s="46"/>
      <c r="F110" s="163">
        <f t="shared" si="7"/>
        <v>2902.5</v>
      </c>
      <c r="G110" s="169" t="s">
        <v>17</v>
      </c>
      <c r="H110" s="38" t="s">
        <v>163</v>
      </c>
      <c r="I110" s="122"/>
      <c r="J110" s="165" t="s">
        <v>1044</v>
      </c>
    </row>
    <row r="111" spans="1:10">
      <c r="A111" s="255"/>
      <c r="B111" s="270" t="s">
        <v>1102</v>
      </c>
      <c r="C111" s="150" t="s">
        <v>1104</v>
      </c>
      <c r="D111" s="46">
        <v>1780</v>
      </c>
      <c r="E111" s="46"/>
      <c r="F111" s="163">
        <f t="shared" si="7"/>
        <v>890</v>
      </c>
      <c r="G111" s="169" t="s">
        <v>1090</v>
      </c>
      <c r="H111" s="39" t="s">
        <v>1091</v>
      </c>
      <c r="I111" s="133"/>
      <c r="J111" s="165" t="s">
        <v>2300</v>
      </c>
    </row>
    <row r="112" spans="1:10">
      <c r="A112" s="255"/>
      <c r="B112" s="270" t="s">
        <v>1105</v>
      </c>
      <c r="C112" s="4" t="s">
        <v>1107</v>
      </c>
      <c r="D112" s="46">
        <v>8705</v>
      </c>
      <c r="E112" s="46"/>
      <c r="F112" s="163">
        <f>D112/2</f>
        <v>4352.5</v>
      </c>
      <c r="G112" s="169" t="s">
        <v>17</v>
      </c>
      <c r="H112" s="38" t="s">
        <v>163</v>
      </c>
      <c r="I112" s="122"/>
      <c r="J112" s="165" t="s">
        <v>1108</v>
      </c>
    </row>
    <row r="113" spans="1:10">
      <c r="A113" s="255"/>
      <c r="B113" s="270" t="s">
        <v>1105</v>
      </c>
      <c r="C113" s="150" t="s">
        <v>1110</v>
      </c>
      <c r="D113" s="46">
        <v>49612</v>
      </c>
      <c r="E113" s="46">
        <v>49612</v>
      </c>
      <c r="F113" s="163"/>
      <c r="G113" s="169" t="s">
        <v>1111</v>
      </c>
      <c r="H113" s="39" t="s">
        <v>1048</v>
      </c>
      <c r="I113" s="133"/>
      <c r="J113" s="165" t="s">
        <v>2301</v>
      </c>
    </row>
    <row r="114" spans="1:10">
      <c r="A114" s="255"/>
      <c r="B114" s="269" t="s">
        <v>1112</v>
      </c>
      <c r="C114" s="4" t="s">
        <v>1113</v>
      </c>
      <c r="D114" s="46">
        <v>5097</v>
      </c>
      <c r="E114" s="46"/>
      <c r="F114" s="163">
        <f>D114/2-1</f>
        <v>2547.5</v>
      </c>
      <c r="G114" s="3" t="s">
        <v>114</v>
      </c>
      <c r="H114" s="38" t="s">
        <v>167</v>
      </c>
      <c r="I114" s="122"/>
      <c r="J114" s="165" t="s">
        <v>128</v>
      </c>
    </row>
    <row r="115" spans="1:10">
      <c r="A115" s="255"/>
      <c r="B115" s="270" t="s">
        <v>1114</v>
      </c>
      <c r="C115" s="4" t="s">
        <v>1115</v>
      </c>
      <c r="D115" s="46">
        <v>8705</v>
      </c>
      <c r="E115" s="46"/>
      <c r="F115" s="163">
        <f>D115/2</f>
        <v>4352.5</v>
      </c>
      <c r="G115" s="3" t="s">
        <v>17</v>
      </c>
      <c r="H115" s="170" t="s">
        <v>163</v>
      </c>
      <c r="I115" s="171"/>
      <c r="J115" s="165" t="s">
        <v>1108</v>
      </c>
    </row>
    <row r="116" spans="1:10">
      <c r="A116" s="255"/>
      <c r="B116" s="270" t="s">
        <v>1117</v>
      </c>
      <c r="C116" s="4" t="s">
        <v>1118</v>
      </c>
      <c r="D116" s="46">
        <v>8705</v>
      </c>
      <c r="E116" s="46"/>
      <c r="F116" s="163">
        <f t="shared" si="7"/>
        <v>4352.5</v>
      </c>
      <c r="G116" s="3" t="s">
        <v>17</v>
      </c>
      <c r="H116" s="170" t="s">
        <v>163</v>
      </c>
      <c r="I116" s="171"/>
      <c r="J116" s="165" t="s">
        <v>1108</v>
      </c>
    </row>
    <row r="117" spans="1:10">
      <c r="A117" s="255"/>
      <c r="B117" s="269" t="s">
        <v>1120</v>
      </c>
      <c r="C117" s="4" t="s">
        <v>1121</v>
      </c>
      <c r="D117" s="46">
        <v>8705</v>
      </c>
      <c r="E117" s="46"/>
      <c r="F117" s="163">
        <f t="shared" si="7"/>
        <v>4352.5</v>
      </c>
      <c r="G117" s="3" t="s">
        <v>17</v>
      </c>
      <c r="H117" s="38" t="s">
        <v>163</v>
      </c>
      <c r="I117" s="122"/>
      <c r="J117" s="165" t="s">
        <v>1108</v>
      </c>
    </row>
    <row r="118" spans="1:10">
      <c r="A118" s="255"/>
      <c r="B118" s="269" t="s">
        <v>1120</v>
      </c>
      <c r="C118" s="150" t="s">
        <v>1122</v>
      </c>
      <c r="D118" s="46">
        <v>11840</v>
      </c>
      <c r="E118" s="46"/>
      <c r="F118" s="163">
        <f t="shared" si="7"/>
        <v>5920</v>
      </c>
      <c r="G118" s="31" t="s">
        <v>1090</v>
      </c>
      <c r="H118" s="39" t="s">
        <v>1091</v>
      </c>
      <c r="I118" s="133"/>
      <c r="J118" s="165" t="s">
        <v>1123</v>
      </c>
    </row>
    <row r="119" spans="1:10">
      <c r="A119" s="255"/>
      <c r="B119" s="269" t="s">
        <v>1124</v>
      </c>
      <c r="C119" s="150" t="s">
        <v>1125</v>
      </c>
      <c r="D119" s="46">
        <v>453600</v>
      </c>
      <c r="E119" s="46">
        <v>453600</v>
      </c>
      <c r="F119" s="163"/>
      <c r="G119" s="31" t="s">
        <v>668</v>
      </c>
      <c r="H119" s="39" t="s">
        <v>1126</v>
      </c>
      <c r="I119" s="133"/>
      <c r="J119" s="165" t="s">
        <v>1127</v>
      </c>
    </row>
    <row r="120" spans="1:10" ht="27">
      <c r="A120" s="255"/>
      <c r="B120" s="269" t="s">
        <v>1124</v>
      </c>
      <c r="C120" s="150" t="s">
        <v>1129</v>
      </c>
      <c r="D120" s="46">
        <v>453600</v>
      </c>
      <c r="E120" s="46">
        <v>453600</v>
      </c>
      <c r="F120" s="163"/>
      <c r="G120" s="31" t="s">
        <v>668</v>
      </c>
      <c r="H120" s="39" t="s">
        <v>1126</v>
      </c>
      <c r="I120" s="133"/>
      <c r="J120" s="172" t="s">
        <v>1130</v>
      </c>
    </row>
    <row r="121" spans="1:10" ht="14.25" thickBot="1">
      <c r="A121" s="254"/>
      <c r="B121" s="304" t="s">
        <v>1131</v>
      </c>
      <c r="C121" s="305"/>
      <c r="D121" s="114"/>
      <c r="E121" s="95">
        <f>SUM(E90:E120)</f>
        <v>1341222</v>
      </c>
      <c r="F121" s="95">
        <f>SUM(F90:F120)</f>
        <v>52907.5</v>
      </c>
      <c r="G121" s="239">
        <f>SUM(E121:F121)</f>
        <v>1394129.5</v>
      </c>
      <c r="H121" s="96"/>
      <c r="I121" s="130"/>
      <c r="J121" s="97"/>
    </row>
    <row r="122" spans="1:10" s="21" customFormat="1">
      <c r="A122" s="257" t="s">
        <v>967</v>
      </c>
      <c r="B122" s="332" t="s">
        <v>2385</v>
      </c>
      <c r="C122" s="333"/>
      <c r="D122" s="333"/>
      <c r="E122" s="333"/>
      <c r="F122" s="333"/>
      <c r="G122" s="333"/>
      <c r="H122" s="173"/>
      <c r="I122" s="174"/>
      <c r="J122" s="175"/>
    </row>
    <row r="123" spans="1:10" s="21" customFormat="1" ht="13.5" customHeight="1">
      <c r="A123" s="255"/>
      <c r="B123" s="268">
        <v>41393</v>
      </c>
      <c r="C123" s="150" t="s">
        <v>972</v>
      </c>
      <c r="D123" s="151">
        <v>3925</v>
      </c>
      <c r="E123" s="151"/>
      <c r="F123" s="151">
        <v>1962</v>
      </c>
      <c r="G123" s="31" t="s">
        <v>973</v>
      </c>
      <c r="H123" s="152" t="s">
        <v>1132</v>
      </c>
      <c r="I123" s="153"/>
      <c r="J123" s="154" t="s">
        <v>975</v>
      </c>
    </row>
    <row r="124" spans="1:10" s="21" customFormat="1" ht="13.5" customHeight="1">
      <c r="A124" s="255"/>
      <c r="B124" s="268">
        <v>41403</v>
      </c>
      <c r="C124" s="150" t="s">
        <v>976</v>
      </c>
      <c r="D124" s="151">
        <v>7805</v>
      </c>
      <c r="E124" s="151"/>
      <c r="F124" s="151">
        <v>3902</v>
      </c>
      <c r="G124" s="31" t="s">
        <v>1133</v>
      </c>
      <c r="H124" s="152" t="s">
        <v>980</v>
      </c>
      <c r="I124" s="153"/>
      <c r="J124" s="154" t="s">
        <v>1134</v>
      </c>
    </row>
    <row r="125" spans="1:10" s="21" customFormat="1" ht="13.5" customHeight="1">
      <c r="A125" s="255"/>
      <c r="B125" s="268">
        <v>41424</v>
      </c>
      <c r="C125" s="150" t="s">
        <v>978</v>
      </c>
      <c r="D125" s="151">
        <v>3925</v>
      </c>
      <c r="E125" s="151"/>
      <c r="F125" s="151">
        <v>1962</v>
      </c>
      <c r="G125" s="31" t="s">
        <v>973</v>
      </c>
      <c r="H125" s="152" t="s">
        <v>1132</v>
      </c>
      <c r="I125" s="153"/>
      <c r="J125" s="154" t="s">
        <v>975</v>
      </c>
    </row>
    <row r="126" spans="1:10" s="21" customFormat="1" ht="13.5" customHeight="1">
      <c r="A126" s="255"/>
      <c r="B126" s="268">
        <v>41451</v>
      </c>
      <c r="C126" s="150" t="s">
        <v>1135</v>
      </c>
      <c r="D126" s="151">
        <v>3150</v>
      </c>
      <c r="E126" s="151"/>
      <c r="F126" s="151">
        <v>3150</v>
      </c>
      <c r="G126" s="31" t="s">
        <v>973</v>
      </c>
      <c r="H126" s="152" t="s">
        <v>1136</v>
      </c>
      <c r="I126" s="153"/>
      <c r="J126" s="154" t="s">
        <v>1137</v>
      </c>
    </row>
    <row r="127" spans="1:10" s="21" customFormat="1" ht="13.5" customHeight="1">
      <c r="A127" s="255"/>
      <c r="B127" s="268">
        <v>41451</v>
      </c>
      <c r="C127" s="150" t="s">
        <v>1138</v>
      </c>
      <c r="D127" s="151">
        <v>18680</v>
      </c>
      <c r="E127" s="151"/>
      <c r="F127" s="151">
        <v>1050</v>
      </c>
      <c r="G127" s="31" t="s">
        <v>973</v>
      </c>
      <c r="H127" s="152" t="s">
        <v>1139</v>
      </c>
      <c r="I127" s="153"/>
      <c r="J127" s="154" t="s">
        <v>1137</v>
      </c>
    </row>
    <row r="128" spans="1:10" s="21" customFormat="1" ht="13.5" customHeight="1">
      <c r="A128" s="255"/>
      <c r="B128" s="268">
        <v>41516</v>
      </c>
      <c r="C128" s="150" t="s">
        <v>996</v>
      </c>
      <c r="D128" s="151">
        <v>3925</v>
      </c>
      <c r="E128" s="151"/>
      <c r="F128" s="151">
        <v>1962</v>
      </c>
      <c r="G128" s="31" t="s">
        <v>973</v>
      </c>
      <c r="H128" s="152" t="s">
        <v>1132</v>
      </c>
      <c r="I128" s="153"/>
      <c r="J128" s="154" t="s">
        <v>975</v>
      </c>
    </row>
    <row r="129" spans="1:10" s="21" customFormat="1" ht="13.5" customHeight="1">
      <c r="A129" s="255"/>
      <c r="B129" s="268">
        <v>41544</v>
      </c>
      <c r="C129" s="150" t="s">
        <v>1140</v>
      </c>
      <c r="D129" s="151">
        <v>3925</v>
      </c>
      <c r="E129" s="151"/>
      <c r="F129" s="151">
        <v>1962</v>
      </c>
      <c r="G129" s="31" t="s">
        <v>1141</v>
      </c>
      <c r="H129" s="152" t="s">
        <v>1132</v>
      </c>
      <c r="I129" s="153"/>
      <c r="J129" s="154" t="s">
        <v>975</v>
      </c>
    </row>
    <row r="130" spans="1:10" s="21" customFormat="1" ht="13.5" customHeight="1">
      <c r="A130" s="255"/>
      <c r="B130" s="268">
        <v>41572</v>
      </c>
      <c r="C130" s="150" t="s">
        <v>1006</v>
      </c>
      <c r="D130" s="151">
        <v>1755</v>
      </c>
      <c r="E130" s="151"/>
      <c r="F130" s="151">
        <v>1755</v>
      </c>
      <c r="G130" s="31" t="s">
        <v>1133</v>
      </c>
      <c r="H130" s="152" t="s">
        <v>980</v>
      </c>
      <c r="I130" s="153"/>
      <c r="J130" s="154" t="s">
        <v>1134</v>
      </c>
    </row>
    <row r="131" spans="1:10" s="21" customFormat="1" ht="13.5" customHeight="1">
      <c r="A131" s="255"/>
      <c r="B131" s="268">
        <v>41577</v>
      </c>
      <c r="C131" s="150" t="s">
        <v>1142</v>
      </c>
      <c r="D131" s="151">
        <v>3925</v>
      </c>
      <c r="E131" s="151"/>
      <c r="F131" s="151">
        <v>1962</v>
      </c>
      <c r="G131" s="31" t="s">
        <v>1141</v>
      </c>
      <c r="H131" s="152" t="s">
        <v>1132</v>
      </c>
      <c r="I131" s="153"/>
      <c r="J131" s="154" t="s">
        <v>975</v>
      </c>
    </row>
    <row r="132" spans="1:10" s="21" customFormat="1" ht="13.5" customHeight="1">
      <c r="A132" s="255"/>
      <c r="B132" s="268">
        <v>41587</v>
      </c>
      <c r="C132" s="150" t="s">
        <v>1143</v>
      </c>
      <c r="D132" s="151">
        <v>3075</v>
      </c>
      <c r="E132" s="151"/>
      <c r="F132" s="151">
        <v>3075</v>
      </c>
      <c r="G132" s="31" t="s">
        <v>1133</v>
      </c>
      <c r="H132" s="152" t="s">
        <v>980</v>
      </c>
      <c r="I132" s="153"/>
      <c r="J132" s="154" t="s">
        <v>1134</v>
      </c>
    </row>
    <row r="133" spans="1:10" s="21" customFormat="1" ht="13.5" customHeight="1">
      <c r="A133" s="255"/>
      <c r="B133" s="268">
        <v>41582</v>
      </c>
      <c r="C133" s="150" t="s">
        <v>1144</v>
      </c>
      <c r="D133" s="151">
        <v>2550</v>
      </c>
      <c r="E133" s="151"/>
      <c r="F133" s="151">
        <v>2550</v>
      </c>
      <c r="G133" s="31" t="s">
        <v>1133</v>
      </c>
      <c r="H133" s="152" t="s">
        <v>980</v>
      </c>
      <c r="I133" s="153"/>
      <c r="J133" s="154" t="s">
        <v>1134</v>
      </c>
    </row>
    <row r="134" spans="1:10" s="21" customFormat="1" ht="13.5" customHeight="1">
      <c r="A134" s="255"/>
      <c r="B134" s="268">
        <v>41647</v>
      </c>
      <c r="C134" s="150" t="s">
        <v>1018</v>
      </c>
      <c r="D134" s="151">
        <v>2350</v>
      </c>
      <c r="E134" s="151"/>
      <c r="F134" s="151">
        <v>2350</v>
      </c>
      <c r="G134" s="31" t="s">
        <v>1133</v>
      </c>
      <c r="H134" s="152" t="s">
        <v>980</v>
      </c>
      <c r="I134" s="153"/>
      <c r="J134" s="154" t="s">
        <v>1145</v>
      </c>
    </row>
    <row r="135" spans="1:10" s="21" customFormat="1" ht="13.5" customHeight="1">
      <c r="A135" s="255"/>
      <c r="B135" s="268">
        <v>41660</v>
      </c>
      <c r="C135" s="150" t="s">
        <v>1020</v>
      </c>
      <c r="D135" s="151">
        <v>4095</v>
      </c>
      <c r="E135" s="151"/>
      <c r="F135" s="151">
        <v>4095</v>
      </c>
      <c r="G135" s="31" t="s">
        <v>1133</v>
      </c>
      <c r="H135" s="152" t="s">
        <v>980</v>
      </c>
      <c r="I135" s="153"/>
      <c r="J135" s="154" t="s">
        <v>1145</v>
      </c>
    </row>
    <row r="136" spans="1:10" s="21" customFormat="1" ht="13.5" customHeight="1">
      <c r="A136" s="255"/>
      <c r="B136" s="268">
        <v>41672</v>
      </c>
      <c r="C136" s="150" t="s">
        <v>1023</v>
      </c>
      <c r="D136" s="151">
        <v>2465</v>
      </c>
      <c r="E136" s="151"/>
      <c r="F136" s="151">
        <v>2465</v>
      </c>
      <c r="G136" s="31" t="s">
        <v>1133</v>
      </c>
      <c r="H136" s="152" t="s">
        <v>980</v>
      </c>
      <c r="I136" s="153"/>
      <c r="J136" s="154" t="s">
        <v>1145</v>
      </c>
    </row>
    <row r="137" spans="1:10" s="21" customFormat="1" ht="13.5" customHeight="1">
      <c r="A137" s="255"/>
      <c r="B137" s="268">
        <v>41688</v>
      </c>
      <c r="C137" s="150" t="s">
        <v>1146</v>
      </c>
      <c r="D137" s="151">
        <v>94500</v>
      </c>
      <c r="E137" s="151">
        <v>94500</v>
      </c>
      <c r="F137" s="151"/>
      <c r="G137" s="31" t="s">
        <v>973</v>
      </c>
      <c r="H137" s="152" t="s">
        <v>1147</v>
      </c>
      <c r="I137" s="153"/>
      <c r="J137" s="154" t="s">
        <v>1148</v>
      </c>
    </row>
    <row r="138" spans="1:10" s="21" customFormat="1" ht="13.5" customHeight="1">
      <c r="A138" s="255"/>
      <c r="B138" s="268">
        <v>41689</v>
      </c>
      <c r="C138" s="150" t="s">
        <v>1025</v>
      </c>
      <c r="D138" s="151">
        <v>3770</v>
      </c>
      <c r="E138" s="151"/>
      <c r="F138" s="151">
        <v>3770</v>
      </c>
      <c r="G138" s="31" t="s">
        <v>1133</v>
      </c>
      <c r="H138" s="152" t="s">
        <v>980</v>
      </c>
      <c r="I138" s="153"/>
      <c r="J138" s="154" t="s">
        <v>1145</v>
      </c>
    </row>
    <row r="139" spans="1:10" s="21" customFormat="1" ht="13.5" customHeight="1">
      <c r="A139" s="255"/>
      <c r="B139" s="268">
        <v>41698</v>
      </c>
      <c r="C139" s="150" t="s">
        <v>1028</v>
      </c>
      <c r="D139" s="151">
        <v>3925</v>
      </c>
      <c r="E139" s="151"/>
      <c r="F139" s="151">
        <v>1962</v>
      </c>
      <c r="G139" s="31" t="s">
        <v>1141</v>
      </c>
      <c r="H139" s="152" t="s">
        <v>1132</v>
      </c>
      <c r="I139" s="153"/>
      <c r="J139" s="154" t="s">
        <v>975</v>
      </c>
    </row>
    <row r="140" spans="1:10" s="21" customFormat="1" ht="13.5" customHeight="1">
      <c r="A140" s="255"/>
      <c r="B140" s="268">
        <v>41720</v>
      </c>
      <c r="C140" s="150" t="s">
        <v>1149</v>
      </c>
      <c r="D140" s="151">
        <v>2500</v>
      </c>
      <c r="E140" s="151"/>
      <c r="F140" s="151">
        <v>2500</v>
      </c>
      <c r="G140" s="31" t="s">
        <v>1133</v>
      </c>
      <c r="H140" s="152" t="s">
        <v>980</v>
      </c>
      <c r="I140" s="153"/>
      <c r="J140" s="154" t="s">
        <v>1145</v>
      </c>
    </row>
    <row r="141" spans="1:10" ht="14.25" thickBot="1">
      <c r="A141" s="254"/>
      <c r="B141" s="304" t="s">
        <v>1131</v>
      </c>
      <c r="C141" s="305"/>
      <c r="D141" s="114"/>
      <c r="E141" s="94">
        <f>SUM(E123:E140)</f>
        <v>94500</v>
      </c>
      <c r="F141" s="95">
        <f>SUM(F123:F140)</f>
        <v>42434</v>
      </c>
      <c r="G141" s="239">
        <f>SUM(E141:F141)</f>
        <v>136934</v>
      </c>
      <c r="H141" s="96"/>
      <c r="I141" s="130"/>
      <c r="J141" s="97"/>
    </row>
    <row r="142" spans="1:10" s="21" customFormat="1">
      <c r="A142" s="252" t="s">
        <v>967</v>
      </c>
      <c r="B142" s="332" t="s">
        <v>2383</v>
      </c>
      <c r="C142" s="333"/>
      <c r="D142" s="333"/>
      <c r="E142" s="333"/>
      <c r="F142" s="333"/>
      <c r="G142" s="333"/>
      <c r="H142" s="173"/>
      <c r="I142" s="174"/>
      <c r="J142" s="175"/>
    </row>
    <row r="143" spans="1:10" s="21" customFormat="1" ht="13.5" customHeight="1">
      <c r="A143" s="253"/>
      <c r="B143" s="268">
        <v>41394</v>
      </c>
      <c r="C143" s="150" t="s">
        <v>968</v>
      </c>
      <c r="D143" s="151">
        <v>3609</v>
      </c>
      <c r="E143" s="151"/>
      <c r="F143" s="151">
        <v>1804</v>
      </c>
      <c r="G143" s="31" t="s">
        <v>1141</v>
      </c>
      <c r="H143" s="152" t="s">
        <v>1132</v>
      </c>
      <c r="I143" s="153"/>
      <c r="J143" s="154" t="s">
        <v>975</v>
      </c>
    </row>
    <row r="144" spans="1:10" s="21" customFormat="1" ht="13.5" customHeight="1">
      <c r="A144" s="253"/>
      <c r="B144" s="268">
        <v>41389</v>
      </c>
      <c r="C144" s="150" t="s">
        <v>1150</v>
      </c>
      <c r="D144" s="151">
        <v>6000</v>
      </c>
      <c r="E144" s="151"/>
      <c r="F144" s="151">
        <v>3000</v>
      </c>
      <c r="G144" s="31" t="s">
        <v>1016</v>
      </c>
      <c r="H144" s="152" t="s">
        <v>1151</v>
      </c>
      <c r="I144" s="153"/>
      <c r="J144" s="154" t="s">
        <v>1022</v>
      </c>
    </row>
    <row r="145" spans="1:10" s="21" customFormat="1" ht="56.25" customHeight="1">
      <c r="A145" s="253"/>
      <c r="B145" s="268">
        <v>41379</v>
      </c>
      <c r="C145" s="150" t="s">
        <v>972</v>
      </c>
      <c r="D145" s="151">
        <v>500000</v>
      </c>
      <c r="E145" s="151">
        <v>500000</v>
      </c>
      <c r="F145" s="151"/>
      <c r="G145" s="31" t="s">
        <v>1152</v>
      </c>
      <c r="H145" s="152" t="s">
        <v>1153</v>
      </c>
      <c r="I145" s="153"/>
      <c r="J145" s="157" t="s">
        <v>1154</v>
      </c>
    </row>
    <row r="146" spans="1:10" s="21" customFormat="1" ht="13.5" customHeight="1">
      <c r="A146" s="253"/>
      <c r="B146" s="268">
        <v>41425</v>
      </c>
      <c r="C146" s="150" t="s">
        <v>976</v>
      </c>
      <c r="D146" s="151">
        <v>3609</v>
      </c>
      <c r="E146" s="151"/>
      <c r="F146" s="151">
        <v>1804</v>
      </c>
      <c r="G146" s="31" t="s">
        <v>1141</v>
      </c>
      <c r="H146" s="152" t="s">
        <v>1132</v>
      </c>
      <c r="I146" s="153"/>
      <c r="J146" s="154" t="s">
        <v>975</v>
      </c>
    </row>
    <row r="147" spans="1:10" s="21" customFormat="1" ht="13.5" customHeight="1">
      <c r="A147" s="253"/>
      <c r="B147" s="268">
        <v>41405</v>
      </c>
      <c r="C147" s="150" t="s">
        <v>1155</v>
      </c>
      <c r="D147" s="151">
        <v>5000</v>
      </c>
      <c r="E147" s="151"/>
      <c r="F147" s="151">
        <v>2500</v>
      </c>
      <c r="G147" s="31" t="s">
        <v>1016</v>
      </c>
      <c r="H147" s="152" t="s">
        <v>1151</v>
      </c>
      <c r="I147" s="153"/>
      <c r="J147" s="154" t="s">
        <v>1022</v>
      </c>
    </row>
    <row r="148" spans="1:10" s="21" customFormat="1" ht="13.5" customHeight="1">
      <c r="A148" s="253"/>
      <c r="B148" s="268">
        <v>41455</v>
      </c>
      <c r="C148" s="150" t="s">
        <v>985</v>
      </c>
      <c r="D148" s="151">
        <v>3609</v>
      </c>
      <c r="E148" s="151"/>
      <c r="F148" s="151">
        <v>1804</v>
      </c>
      <c r="G148" s="31" t="s">
        <v>1141</v>
      </c>
      <c r="H148" s="152" t="s">
        <v>1132</v>
      </c>
      <c r="I148" s="153"/>
      <c r="J148" s="154" t="s">
        <v>975</v>
      </c>
    </row>
    <row r="149" spans="1:10" s="21" customFormat="1" ht="13.5" customHeight="1">
      <c r="A149" s="253"/>
      <c r="B149" s="268">
        <v>41431</v>
      </c>
      <c r="C149" s="150" t="s">
        <v>1156</v>
      </c>
      <c r="D149" s="151">
        <v>8000</v>
      </c>
      <c r="E149" s="151"/>
      <c r="F149" s="151">
        <v>4000</v>
      </c>
      <c r="G149" s="31" t="s">
        <v>1016</v>
      </c>
      <c r="H149" s="152" t="s">
        <v>1151</v>
      </c>
      <c r="I149" s="153"/>
      <c r="J149" s="154" t="s">
        <v>1157</v>
      </c>
    </row>
    <row r="150" spans="1:10" s="21" customFormat="1" ht="13.5" customHeight="1">
      <c r="A150" s="253"/>
      <c r="B150" s="268">
        <v>41486</v>
      </c>
      <c r="C150" s="150" t="s">
        <v>988</v>
      </c>
      <c r="D150" s="151">
        <v>3609</v>
      </c>
      <c r="E150" s="151"/>
      <c r="F150" s="151">
        <v>1804</v>
      </c>
      <c r="G150" s="31" t="s">
        <v>1141</v>
      </c>
      <c r="H150" s="152" t="s">
        <v>1132</v>
      </c>
      <c r="I150" s="153"/>
      <c r="J150" s="154" t="s">
        <v>975</v>
      </c>
    </row>
    <row r="151" spans="1:10" s="21" customFormat="1" ht="13.5" customHeight="1">
      <c r="A151" s="253"/>
      <c r="B151" s="268">
        <v>41469</v>
      </c>
      <c r="C151" s="150" t="s">
        <v>1158</v>
      </c>
      <c r="D151" s="151">
        <v>6000</v>
      </c>
      <c r="E151" s="151"/>
      <c r="F151" s="151">
        <v>3000</v>
      </c>
      <c r="G151" s="31" t="s">
        <v>1016</v>
      </c>
      <c r="H151" s="152" t="s">
        <v>1151</v>
      </c>
      <c r="I151" s="153"/>
      <c r="J151" s="154" t="s">
        <v>1159</v>
      </c>
    </row>
    <row r="152" spans="1:10" s="21" customFormat="1" ht="13.5" customHeight="1">
      <c r="A152" s="253"/>
      <c r="B152" s="268">
        <v>41517</v>
      </c>
      <c r="C152" s="150" t="s">
        <v>994</v>
      </c>
      <c r="D152" s="151">
        <v>3609</v>
      </c>
      <c r="E152" s="151"/>
      <c r="F152" s="151">
        <v>1804</v>
      </c>
      <c r="G152" s="31" t="s">
        <v>1141</v>
      </c>
      <c r="H152" s="152" t="s">
        <v>1132</v>
      </c>
      <c r="I152" s="153"/>
      <c r="J152" s="154" t="s">
        <v>975</v>
      </c>
    </row>
    <row r="153" spans="1:10" s="21" customFormat="1" ht="13.5" customHeight="1">
      <c r="A153" s="253"/>
      <c r="B153" s="268">
        <v>41510</v>
      </c>
      <c r="C153" s="150" t="s">
        <v>1160</v>
      </c>
      <c r="D153" s="151">
        <v>2000</v>
      </c>
      <c r="E153" s="151"/>
      <c r="F153" s="151">
        <v>1000</v>
      </c>
      <c r="G153" s="31" t="s">
        <v>1016</v>
      </c>
      <c r="H153" s="152" t="s">
        <v>1151</v>
      </c>
      <c r="I153" s="153"/>
      <c r="J153" s="154" t="s">
        <v>1022</v>
      </c>
    </row>
    <row r="154" spans="1:10" s="21" customFormat="1" ht="13.5" customHeight="1">
      <c r="A154" s="253"/>
      <c r="B154" s="268">
        <v>41547</v>
      </c>
      <c r="C154" s="150" t="s">
        <v>999</v>
      </c>
      <c r="D154" s="151">
        <v>3609</v>
      </c>
      <c r="E154" s="151"/>
      <c r="F154" s="151">
        <v>1804</v>
      </c>
      <c r="G154" s="31" t="s">
        <v>1141</v>
      </c>
      <c r="H154" s="152" t="s">
        <v>1132</v>
      </c>
      <c r="I154" s="153"/>
      <c r="J154" s="154" t="s">
        <v>975</v>
      </c>
    </row>
    <row r="155" spans="1:10" s="21" customFormat="1" ht="13.5" customHeight="1">
      <c r="A155" s="253"/>
      <c r="B155" s="268">
        <v>41526</v>
      </c>
      <c r="C155" s="150" t="s">
        <v>1140</v>
      </c>
      <c r="D155" s="151">
        <v>6000</v>
      </c>
      <c r="E155" s="151"/>
      <c r="F155" s="151">
        <v>3000</v>
      </c>
      <c r="G155" s="31" t="s">
        <v>1016</v>
      </c>
      <c r="H155" s="152" t="s">
        <v>1151</v>
      </c>
      <c r="I155" s="153"/>
      <c r="J155" s="154" t="s">
        <v>1022</v>
      </c>
    </row>
    <row r="156" spans="1:10" s="21" customFormat="1" ht="13.5" customHeight="1">
      <c r="A156" s="253"/>
      <c r="B156" s="268">
        <v>41578</v>
      </c>
      <c r="C156" s="150" t="s">
        <v>1004</v>
      </c>
      <c r="D156" s="151">
        <v>3609</v>
      </c>
      <c r="E156" s="151"/>
      <c r="F156" s="151">
        <v>1804</v>
      </c>
      <c r="G156" s="31" t="s">
        <v>1141</v>
      </c>
      <c r="H156" s="152" t="s">
        <v>1132</v>
      </c>
      <c r="I156" s="153"/>
      <c r="J156" s="154" t="s">
        <v>975</v>
      </c>
    </row>
    <row r="157" spans="1:10" s="21" customFormat="1" ht="63.75" customHeight="1">
      <c r="A157" s="253"/>
      <c r="B157" s="268">
        <v>41565</v>
      </c>
      <c r="C157" s="150" t="s">
        <v>1161</v>
      </c>
      <c r="D157" s="151">
        <v>300000</v>
      </c>
      <c r="E157" s="151">
        <v>300000</v>
      </c>
      <c r="F157" s="151"/>
      <c r="G157" s="31" t="s">
        <v>1152</v>
      </c>
      <c r="H157" s="152" t="s">
        <v>1153</v>
      </c>
      <c r="I157" s="153"/>
      <c r="J157" s="157" t="s">
        <v>1162</v>
      </c>
    </row>
    <row r="158" spans="1:10" s="21" customFormat="1" ht="13.5" customHeight="1">
      <c r="A158" s="253"/>
      <c r="B158" s="268">
        <v>41579</v>
      </c>
      <c r="C158" s="150" t="s">
        <v>1009</v>
      </c>
      <c r="D158" s="151">
        <v>3609</v>
      </c>
      <c r="E158" s="151"/>
      <c r="F158" s="151">
        <v>1804</v>
      </c>
      <c r="G158" s="31" t="s">
        <v>1141</v>
      </c>
      <c r="H158" s="152" t="s">
        <v>1132</v>
      </c>
      <c r="I158" s="153"/>
      <c r="J158" s="154" t="s">
        <v>975</v>
      </c>
    </row>
    <row r="159" spans="1:10" s="21" customFormat="1" ht="13.5" customHeight="1">
      <c r="A159" s="253"/>
      <c r="B159" s="268">
        <v>41587</v>
      </c>
      <c r="C159" s="150" t="s">
        <v>1144</v>
      </c>
      <c r="D159" s="151">
        <v>5874</v>
      </c>
      <c r="E159" s="151"/>
      <c r="F159" s="151">
        <v>2937</v>
      </c>
      <c r="G159" s="31" t="s">
        <v>1133</v>
      </c>
      <c r="H159" s="152" t="s">
        <v>1151</v>
      </c>
      <c r="I159" s="153"/>
      <c r="J159" s="154" t="s">
        <v>1022</v>
      </c>
    </row>
    <row r="160" spans="1:10" s="21" customFormat="1" ht="13.5" customHeight="1">
      <c r="A160" s="253"/>
      <c r="B160" s="268">
        <v>41639</v>
      </c>
      <c r="C160" s="150" t="s">
        <v>1012</v>
      </c>
      <c r="D160" s="151">
        <v>3609</v>
      </c>
      <c r="E160" s="151"/>
      <c r="F160" s="151">
        <v>1804</v>
      </c>
      <c r="G160" s="31" t="s">
        <v>1141</v>
      </c>
      <c r="H160" s="152" t="s">
        <v>1132</v>
      </c>
      <c r="I160" s="153"/>
      <c r="J160" s="154" t="s">
        <v>975</v>
      </c>
    </row>
    <row r="161" spans="1:10" s="21" customFormat="1" ht="13.5" customHeight="1">
      <c r="A161" s="253"/>
      <c r="B161" s="268">
        <v>41632</v>
      </c>
      <c r="C161" s="150" t="s">
        <v>1163</v>
      </c>
      <c r="D161" s="151">
        <v>3001</v>
      </c>
      <c r="E161" s="151"/>
      <c r="F161" s="151">
        <v>1500</v>
      </c>
      <c r="G161" s="31" t="s">
        <v>1133</v>
      </c>
      <c r="H161" s="152" t="s">
        <v>1151</v>
      </c>
      <c r="I161" s="153"/>
      <c r="J161" s="154" t="s">
        <v>1022</v>
      </c>
    </row>
    <row r="162" spans="1:10" s="21" customFormat="1" ht="13.5" customHeight="1">
      <c r="A162" s="253"/>
      <c r="B162" s="268">
        <v>41670</v>
      </c>
      <c r="C162" s="150" t="s">
        <v>1018</v>
      </c>
      <c r="D162" s="151">
        <v>3609</v>
      </c>
      <c r="E162" s="151"/>
      <c r="F162" s="151">
        <v>1804</v>
      </c>
      <c r="G162" s="31" t="s">
        <v>1141</v>
      </c>
      <c r="H162" s="152" t="s">
        <v>1132</v>
      </c>
      <c r="I162" s="153"/>
      <c r="J162" s="154" t="s">
        <v>975</v>
      </c>
    </row>
    <row r="163" spans="1:10" s="21" customFormat="1" ht="13.5" customHeight="1">
      <c r="A163" s="253"/>
      <c r="B163" s="268">
        <v>41655</v>
      </c>
      <c r="C163" s="150" t="s">
        <v>1164</v>
      </c>
      <c r="D163" s="151">
        <v>3999</v>
      </c>
      <c r="E163" s="151"/>
      <c r="F163" s="151">
        <v>1999</v>
      </c>
      <c r="G163" s="31" t="s">
        <v>1133</v>
      </c>
      <c r="H163" s="152" t="s">
        <v>1151</v>
      </c>
      <c r="I163" s="153"/>
      <c r="J163" s="154" t="s">
        <v>1165</v>
      </c>
    </row>
    <row r="164" spans="1:10" s="21" customFormat="1" ht="53.25" customHeight="1">
      <c r="A164" s="253"/>
      <c r="B164" s="268">
        <v>41654</v>
      </c>
      <c r="C164" s="150" t="s">
        <v>1020</v>
      </c>
      <c r="D164" s="151">
        <v>280000</v>
      </c>
      <c r="E164" s="151">
        <v>280000</v>
      </c>
      <c r="F164" s="151"/>
      <c r="G164" s="31" t="s">
        <v>1152</v>
      </c>
      <c r="H164" s="152" t="s">
        <v>1153</v>
      </c>
      <c r="I164" s="153"/>
      <c r="J164" s="157" t="s">
        <v>1166</v>
      </c>
    </row>
    <row r="165" spans="1:10" s="21" customFormat="1" ht="13.5" customHeight="1">
      <c r="A165" s="253"/>
      <c r="B165" s="268">
        <v>41671</v>
      </c>
      <c r="C165" s="150" t="s">
        <v>1023</v>
      </c>
      <c r="D165" s="151">
        <v>3609</v>
      </c>
      <c r="E165" s="151"/>
      <c r="F165" s="151">
        <v>1804</v>
      </c>
      <c r="G165" s="31" t="s">
        <v>1141</v>
      </c>
      <c r="H165" s="152" t="s">
        <v>1132</v>
      </c>
      <c r="I165" s="153"/>
      <c r="J165" s="154" t="s">
        <v>975</v>
      </c>
    </row>
    <row r="166" spans="1:10" s="21" customFormat="1" ht="13.5" customHeight="1">
      <c r="A166" s="253"/>
      <c r="B166" s="268">
        <v>41673</v>
      </c>
      <c r="C166" s="150" t="s">
        <v>1146</v>
      </c>
      <c r="D166" s="151">
        <v>2480</v>
      </c>
      <c r="E166" s="151"/>
      <c r="F166" s="151">
        <v>1240</v>
      </c>
      <c r="G166" s="31" t="s">
        <v>1016</v>
      </c>
      <c r="H166" s="152" t="s">
        <v>1151</v>
      </c>
      <c r="I166" s="153"/>
      <c r="J166" s="154" t="s">
        <v>1157</v>
      </c>
    </row>
    <row r="167" spans="1:10" s="21" customFormat="1" ht="13.5" customHeight="1">
      <c r="A167" s="253"/>
      <c r="B167" s="268">
        <v>41729</v>
      </c>
      <c r="C167" s="150" t="s">
        <v>1032</v>
      </c>
      <c r="D167" s="151">
        <v>3609</v>
      </c>
      <c r="E167" s="151"/>
      <c r="F167" s="151">
        <v>1804</v>
      </c>
      <c r="G167" s="31" t="s">
        <v>1141</v>
      </c>
      <c r="H167" s="152" t="s">
        <v>1132</v>
      </c>
      <c r="I167" s="153"/>
      <c r="J167" s="154" t="s">
        <v>975</v>
      </c>
    </row>
    <row r="168" spans="1:10" s="21" customFormat="1" ht="13.5" customHeight="1">
      <c r="A168" s="253"/>
      <c r="B168" s="268">
        <v>41713</v>
      </c>
      <c r="C168" s="150" t="s">
        <v>1034</v>
      </c>
      <c r="D168" s="151">
        <v>5000</v>
      </c>
      <c r="E168" s="151"/>
      <c r="F168" s="151">
        <v>2500</v>
      </c>
      <c r="G168" s="31" t="s">
        <v>1133</v>
      </c>
      <c r="H168" s="152" t="s">
        <v>1151</v>
      </c>
      <c r="I168" s="153"/>
      <c r="J168" s="154" t="s">
        <v>1022</v>
      </c>
    </row>
    <row r="169" spans="1:10" ht="14.25" thickBot="1">
      <c r="A169" s="254"/>
      <c r="B169" s="304" t="s">
        <v>1131</v>
      </c>
      <c r="C169" s="305"/>
      <c r="D169" s="114"/>
      <c r="E169" s="94">
        <f>SUM(E143:E168)</f>
        <v>1080000</v>
      </c>
      <c r="F169" s="95">
        <f>SUM(F143:F168)</f>
        <v>48324</v>
      </c>
      <c r="G169" s="239">
        <f>SUM(E169:F169)</f>
        <v>1128324</v>
      </c>
      <c r="H169" s="96"/>
      <c r="I169" s="130"/>
      <c r="J169" s="97"/>
    </row>
    <row r="170" spans="1:10" s="21" customFormat="1">
      <c r="A170" s="252" t="s">
        <v>967</v>
      </c>
      <c r="B170" s="309" t="s">
        <v>1167</v>
      </c>
      <c r="C170" s="310"/>
      <c r="D170" s="310"/>
      <c r="E170" s="310"/>
      <c r="F170" s="310"/>
      <c r="G170" s="310"/>
      <c r="H170" s="92"/>
      <c r="I170" s="126"/>
      <c r="J170" s="93"/>
    </row>
    <row r="171" spans="1:10" s="21" customFormat="1" ht="13.5" customHeight="1">
      <c r="A171" s="253"/>
      <c r="B171" s="272">
        <v>41394</v>
      </c>
      <c r="C171" s="22" t="s">
        <v>968</v>
      </c>
      <c r="D171" s="5">
        <v>9348</v>
      </c>
      <c r="E171" s="5"/>
      <c r="F171" s="5">
        <v>4674</v>
      </c>
      <c r="G171" s="240" t="s">
        <v>979</v>
      </c>
      <c r="H171" s="51" t="s">
        <v>1151</v>
      </c>
      <c r="I171" s="127"/>
      <c r="J171" s="60" t="s">
        <v>1022</v>
      </c>
    </row>
    <row r="172" spans="1:10" s="21" customFormat="1" ht="13.5" customHeight="1">
      <c r="A172" s="253"/>
      <c r="B172" s="272">
        <v>41394</v>
      </c>
      <c r="C172" s="22" t="s">
        <v>1168</v>
      </c>
      <c r="D172" s="5">
        <v>17346</v>
      </c>
      <c r="E172" s="5"/>
      <c r="F172" s="5">
        <v>8673</v>
      </c>
      <c r="G172" s="240" t="s">
        <v>973</v>
      </c>
      <c r="H172" s="51" t="s">
        <v>1169</v>
      </c>
      <c r="I172" s="127"/>
      <c r="J172" s="60" t="s">
        <v>975</v>
      </c>
    </row>
    <row r="173" spans="1:10" s="21" customFormat="1" ht="13.5" customHeight="1">
      <c r="A173" s="253"/>
      <c r="B173" s="272">
        <v>41425</v>
      </c>
      <c r="C173" s="22" t="s">
        <v>976</v>
      </c>
      <c r="D173" s="5">
        <v>8640</v>
      </c>
      <c r="E173" s="5"/>
      <c r="F173" s="5">
        <v>4320</v>
      </c>
      <c r="G173" s="240" t="s">
        <v>979</v>
      </c>
      <c r="H173" s="51" t="s">
        <v>1151</v>
      </c>
      <c r="I173" s="127"/>
      <c r="J173" s="60" t="s">
        <v>1022</v>
      </c>
    </row>
    <row r="174" spans="1:10" s="21" customFormat="1" ht="13.5" customHeight="1">
      <c r="A174" s="253"/>
      <c r="B174" s="272">
        <v>41425</v>
      </c>
      <c r="C174" s="22" t="s">
        <v>1170</v>
      </c>
      <c r="D174" s="5">
        <v>17346</v>
      </c>
      <c r="E174" s="5"/>
      <c r="F174" s="5">
        <v>8673</v>
      </c>
      <c r="G174" s="240" t="s">
        <v>973</v>
      </c>
      <c r="H174" s="51" t="s">
        <v>1169</v>
      </c>
      <c r="I174" s="127"/>
      <c r="J174" s="60" t="s">
        <v>975</v>
      </c>
    </row>
    <row r="175" spans="1:10" s="21" customFormat="1" ht="13.5" customHeight="1">
      <c r="A175" s="253"/>
      <c r="B175" s="272">
        <v>41455</v>
      </c>
      <c r="C175" s="22" t="s">
        <v>985</v>
      </c>
      <c r="D175" s="5">
        <v>10510</v>
      </c>
      <c r="E175" s="5"/>
      <c r="F175" s="5">
        <v>5255</v>
      </c>
      <c r="G175" s="240" t="s">
        <v>979</v>
      </c>
      <c r="H175" s="51" t="s">
        <v>1151</v>
      </c>
      <c r="I175" s="127"/>
      <c r="J175" s="60" t="s">
        <v>1157</v>
      </c>
    </row>
    <row r="176" spans="1:10" s="21" customFormat="1" ht="13.5" customHeight="1">
      <c r="A176" s="253"/>
      <c r="B176" s="272">
        <v>41455</v>
      </c>
      <c r="C176" s="22" t="s">
        <v>1171</v>
      </c>
      <c r="D176" s="5">
        <v>17346</v>
      </c>
      <c r="E176" s="5"/>
      <c r="F176" s="5">
        <v>8673</v>
      </c>
      <c r="G176" s="240" t="s">
        <v>973</v>
      </c>
      <c r="H176" s="51" t="s">
        <v>1169</v>
      </c>
      <c r="I176" s="127"/>
      <c r="J176" s="60" t="s">
        <v>975</v>
      </c>
    </row>
    <row r="177" spans="1:10" s="21" customFormat="1" ht="13.5" customHeight="1">
      <c r="A177" s="253"/>
      <c r="B177" s="272">
        <v>41486</v>
      </c>
      <c r="C177" s="22" t="s">
        <v>988</v>
      </c>
      <c r="D177" s="5">
        <v>9332</v>
      </c>
      <c r="E177" s="5"/>
      <c r="F177" s="5">
        <v>4666</v>
      </c>
      <c r="G177" s="240" t="s">
        <v>979</v>
      </c>
      <c r="H177" s="51" t="s">
        <v>1151</v>
      </c>
      <c r="I177" s="127"/>
      <c r="J177" s="60" t="s">
        <v>1022</v>
      </c>
    </row>
    <row r="178" spans="1:10" s="21" customFormat="1" ht="13.5" customHeight="1">
      <c r="A178" s="253"/>
      <c r="B178" s="272">
        <v>41458</v>
      </c>
      <c r="C178" s="22" t="s">
        <v>1172</v>
      </c>
      <c r="D178" s="5">
        <v>17346</v>
      </c>
      <c r="E178" s="5"/>
      <c r="F178" s="5">
        <v>8673</v>
      </c>
      <c r="G178" s="240" t="s">
        <v>973</v>
      </c>
      <c r="H178" s="51" t="s">
        <v>1169</v>
      </c>
      <c r="I178" s="127"/>
      <c r="J178" s="60" t="s">
        <v>975</v>
      </c>
    </row>
    <row r="179" spans="1:10" s="21" customFormat="1" ht="13.5" customHeight="1">
      <c r="A179" s="253"/>
      <c r="B179" s="272">
        <v>41489</v>
      </c>
      <c r="C179" s="22" t="s">
        <v>994</v>
      </c>
      <c r="D179" s="5">
        <v>8976</v>
      </c>
      <c r="E179" s="5"/>
      <c r="F179" s="5">
        <v>4488</v>
      </c>
      <c r="G179" s="240" t="s">
        <v>979</v>
      </c>
      <c r="H179" s="51" t="s">
        <v>1151</v>
      </c>
      <c r="I179" s="127"/>
      <c r="J179" s="60" t="s">
        <v>1022</v>
      </c>
    </row>
    <row r="180" spans="1:10" s="21" customFormat="1" ht="13.5" customHeight="1">
      <c r="A180" s="253"/>
      <c r="B180" s="272">
        <v>2232972</v>
      </c>
      <c r="C180" s="22" t="s">
        <v>1173</v>
      </c>
      <c r="D180" s="5">
        <v>17346</v>
      </c>
      <c r="E180" s="5"/>
      <c r="F180" s="5">
        <v>8673</v>
      </c>
      <c r="G180" s="240" t="s">
        <v>973</v>
      </c>
      <c r="H180" s="51" t="s">
        <v>1169</v>
      </c>
      <c r="I180" s="127"/>
      <c r="J180" s="60" t="s">
        <v>975</v>
      </c>
    </row>
    <row r="181" spans="1:10" s="21" customFormat="1" ht="13.5" customHeight="1">
      <c r="A181" s="253"/>
      <c r="B181" s="272">
        <v>2233002</v>
      </c>
      <c r="C181" s="22" t="s">
        <v>999</v>
      </c>
      <c r="D181" s="5">
        <v>13092</v>
      </c>
      <c r="E181" s="5"/>
      <c r="F181" s="5">
        <v>6546</v>
      </c>
      <c r="G181" s="240" t="s">
        <v>979</v>
      </c>
      <c r="H181" s="51" t="s">
        <v>1151</v>
      </c>
      <c r="I181" s="127"/>
      <c r="J181" s="60" t="s">
        <v>1157</v>
      </c>
    </row>
    <row r="182" spans="1:10" s="21" customFormat="1" ht="13.5" customHeight="1">
      <c r="A182" s="253"/>
      <c r="B182" s="272">
        <v>2233002</v>
      </c>
      <c r="C182" s="22" t="s">
        <v>1174</v>
      </c>
      <c r="D182" s="5">
        <v>17346</v>
      </c>
      <c r="E182" s="5"/>
      <c r="F182" s="5">
        <v>8673</v>
      </c>
      <c r="G182" s="240" t="s">
        <v>973</v>
      </c>
      <c r="H182" s="51" t="s">
        <v>1169</v>
      </c>
      <c r="I182" s="127"/>
      <c r="J182" s="60" t="s">
        <v>975</v>
      </c>
    </row>
    <row r="183" spans="1:10" s="21" customFormat="1" ht="13.5" customHeight="1">
      <c r="A183" s="253"/>
      <c r="B183" s="272">
        <v>2232991</v>
      </c>
      <c r="C183" s="22" t="s">
        <v>1001</v>
      </c>
      <c r="D183" s="26">
        <v>15000</v>
      </c>
      <c r="E183" s="5"/>
      <c r="F183" s="5">
        <v>15000</v>
      </c>
      <c r="G183" s="240" t="s">
        <v>1029</v>
      </c>
      <c r="H183" s="51" t="s">
        <v>1175</v>
      </c>
      <c r="I183" s="127"/>
      <c r="J183" s="60" t="s">
        <v>1176</v>
      </c>
    </row>
    <row r="184" spans="1:10" s="21" customFormat="1" ht="13.5" customHeight="1">
      <c r="A184" s="253"/>
      <c r="B184" s="272">
        <v>41578</v>
      </c>
      <c r="C184" s="22" t="s">
        <v>1004</v>
      </c>
      <c r="D184" s="5">
        <v>4974</v>
      </c>
      <c r="E184" s="5"/>
      <c r="F184" s="5">
        <v>2487</v>
      </c>
      <c r="G184" s="240" t="s">
        <v>979</v>
      </c>
      <c r="H184" s="51" t="s">
        <v>1151</v>
      </c>
      <c r="I184" s="127"/>
      <c r="J184" s="60" t="s">
        <v>1177</v>
      </c>
    </row>
    <row r="185" spans="1:10" s="21" customFormat="1" ht="13.5" customHeight="1">
      <c r="A185" s="253"/>
      <c r="B185" s="272">
        <v>41578</v>
      </c>
      <c r="C185" s="22" t="s">
        <v>1178</v>
      </c>
      <c r="D185" s="5">
        <v>17346</v>
      </c>
      <c r="E185" s="5"/>
      <c r="F185" s="5">
        <v>8673</v>
      </c>
      <c r="G185" s="240" t="s">
        <v>973</v>
      </c>
      <c r="H185" s="51" t="s">
        <v>1169</v>
      </c>
      <c r="I185" s="127"/>
      <c r="J185" s="60" t="s">
        <v>975</v>
      </c>
    </row>
    <row r="186" spans="1:10" s="21" customFormat="1" ht="13.5" customHeight="1">
      <c r="A186" s="253"/>
      <c r="B186" s="272">
        <v>41608</v>
      </c>
      <c r="C186" s="22" t="s">
        <v>1009</v>
      </c>
      <c r="D186" s="5">
        <v>8979</v>
      </c>
      <c r="E186" s="5"/>
      <c r="F186" s="5">
        <v>4489</v>
      </c>
      <c r="G186" s="240" t="s">
        <v>979</v>
      </c>
      <c r="H186" s="51" t="s">
        <v>1151</v>
      </c>
      <c r="I186" s="127"/>
      <c r="J186" s="60" t="s">
        <v>1177</v>
      </c>
    </row>
    <row r="187" spans="1:10" s="21" customFormat="1" ht="13.5" customHeight="1">
      <c r="A187" s="253"/>
      <c r="B187" s="272">
        <v>41608</v>
      </c>
      <c r="C187" s="22" t="s">
        <v>1143</v>
      </c>
      <c r="D187" s="5">
        <v>17346</v>
      </c>
      <c r="E187" s="5"/>
      <c r="F187" s="5">
        <v>8673</v>
      </c>
      <c r="G187" s="240" t="s">
        <v>973</v>
      </c>
      <c r="H187" s="51" t="s">
        <v>1169</v>
      </c>
      <c r="I187" s="127"/>
      <c r="J187" s="60" t="s">
        <v>975</v>
      </c>
    </row>
    <row r="188" spans="1:10" s="21" customFormat="1" ht="13.5" customHeight="1">
      <c r="A188" s="253"/>
      <c r="B188" s="272">
        <v>41639</v>
      </c>
      <c r="C188" s="22" t="s">
        <v>1012</v>
      </c>
      <c r="D188" s="5">
        <v>3770</v>
      </c>
      <c r="E188" s="5"/>
      <c r="F188" s="5">
        <v>1885</v>
      </c>
      <c r="G188" s="240" t="s">
        <v>979</v>
      </c>
      <c r="H188" s="51" t="s">
        <v>1151</v>
      </c>
      <c r="I188" s="127"/>
      <c r="J188" s="60" t="s">
        <v>1177</v>
      </c>
    </row>
    <row r="189" spans="1:10" s="21" customFormat="1" ht="13.5" customHeight="1">
      <c r="A189" s="253"/>
      <c r="B189" s="273" t="s">
        <v>1179</v>
      </c>
      <c r="C189" s="22" t="s">
        <v>1180</v>
      </c>
      <c r="D189" s="5">
        <v>17346</v>
      </c>
      <c r="E189" s="5"/>
      <c r="F189" s="5">
        <v>8673</v>
      </c>
      <c r="G189" s="240" t="s">
        <v>973</v>
      </c>
      <c r="H189" s="51" t="s">
        <v>1169</v>
      </c>
      <c r="I189" s="127"/>
      <c r="J189" s="60" t="s">
        <v>975</v>
      </c>
    </row>
    <row r="190" spans="1:10" s="21" customFormat="1" ht="13.5" customHeight="1">
      <c r="A190" s="253"/>
      <c r="B190" s="272">
        <v>41670</v>
      </c>
      <c r="C190" s="22" t="s">
        <v>1018</v>
      </c>
      <c r="D190" s="5">
        <v>8870</v>
      </c>
      <c r="E190" s="5"/>
      <c r="F190" s="5">
        <v>4435</v>
      </c>
      <c r="G190" s="240" t="s">
        <v>979</v>
      </c>
      <c r="H190" s="51" t="s">
        <v>1151</v>
      </c>
      <c r="I190" s="127"/>
      <c r="J190" s="60" t="s">
        <v>1022</v>
      </c>
    </row>
    <row r="191" spans="1:10" s="21" customFormat="1" ht="13.5" customHeight="1">
      <c r="A191" s="253"/>
      <c r="B191" s="272">
        <v>41642</v>
      </c>
      <c r="C191" s="22" t="s">
        <v>1181</v>
      </c>
      <c r="D191" s="5">
        <v>17346</v>
      </c>
      <c r="E191" s="5"/>
      <c r="F191" s="5">
        <v>8673</v>
      </c>
      <c r="G191" s="240" t="s">
        <v>973</v>
      </c>
      <c r="H191" s="51" t="s">
        <v>1169</v>
      </c>
      <c r="I191" s="127"/>
      <c r="J191" s="60" t="s">
        <v>975</v>
      </c>
    </row>
    <row r="192" spans="1:10" s="21" customFormat="1" ht="13.5" customHeight="1">
      <c r="A192" s="253"/>
      <c r="B192" s="272">
        <v>41698</v>
      </c>
      <c r="C192" s="22" t="s">
        <v>1023</v>
      </c>
      <c r="D192" s="5">
        <v>9089</v>
      </c>
      <c r="E192" s="5"/>
      <c r="F192" s="5">
        <v>4544</v>
      </c>
      <c r="G192" s="240" t="s">
        <v>979</v>
      </c>
      <c r="H192" s="51" t="s">
        <v>1151</v>
      </c>
      <c r="I192" s="127"/>
      <c r="J192" s="60" t="s">
        <v>1022</v>
      </c>
    </row>
    <row r="193" spans="1:10" s="21" customFormat="1" ht="13.5" customHeight="1">
      <c r="A193" s="253"/>
      <c r="B193" s="272">
        <v>41698</v>
      </c>
      <c r="C193" s="22" t="s">
        <v>1182</v>
      </c>
      <c r="D193" s="5">
        <v>17346</v>
      </c>
      <c r="E193" s="5"/>
      <c r="F193" s="5">
        <v>8673</v>
      </c>
      <c r="G193" s="240" t="s">
        <v>973</v>
      </c>
      <c r="H193" s="51" t="s">
        <v>1169</v>
      </c>
      <c r="I193" s="127"/>
      <c r="J193" s="60" t="s">
        <v>975</v>
      </c>
    </row>
    <row r="194" spans="1:10" s="21" customFormat="1" ht="13.5" customHeight="1">
      <c r="A194" s="253"/>
      <c r="B194" s="268" t="s">
        <v>1183</v>
      </c>
      <c r="C194" s="150" t="s">
        <v>1025</v>
      </c>
      <c r="D194" s="151">
        <v>80000</v>
      </c>
      <c r="E194" s="151">
        <v>80000</v>
      </c>
      <c r="F194" s="151"/>
      <c r="G194" s="31" t="s">
        <v>1016</v>
      </c>
      <c r="H194" s="152" t="s">
        <v>1184</v>
      </c>
      <c r="I194" s="153"/>
      <c r="J194" s="154" t="s">
        <v>1185</v>
      </c>
    </row>
    <row r="195" spans="1:10" s="21" customFormat="1" ht="13.5" customHeight="1">
      <c r="A195" s="253"/>
      <c r="B195" s="272">
        <v>41729</v>
      </c>
      <c r="C195" s="22" t="s">
        <v>1032</v>
      </c>
      <c r="D195" s="5">
        <v>11402</v>
      </c>
      <c r="E195" s="5"/>
      <c r="F195" s="5">
        <v>5701</v>
      </c>
      <c r="G195" s="240" t="s">
        <v>979</v>
      </c>
      <c r="H195" s="51" t="s">
        <v>1151</v>
      </c>
      <c r="I195" s="127"/>
      <c r="J195" s="60" t="s">
        <v>1157</v>
      </c>
    </row>
    <row r="196" spans="1:10" s="21" customFormat="1" ht="13.5" customHeight="1">
      <c r="A196" s="253"/>
      <c r="B196" s="272">
        <v>41729</v>
      </c>
      <c r="C196" s="22" t="s">
        <v>1186</v>
      </c>
      <c r="D196" s="5">
        <v>17346</v>
      </c>
      <c r="E196" s="5"/>
      <c r="F196" s="5">
        <v>8673</v>
      </c>
      <c r="G196" s="240" t="s">
        <v>973</v>
      </c>
      <c r="H196" s="51" t="s">
        <v>1169</v>
      </c>
      <c r="I196" s="127"/>
      <c r="J196" s="60" t="s">
        <v>975</v>
      </c>
    </row>
    <row r="197" spans="1:10" ht="14.25" thickBot="1">
      <c r="A197" s="254"/>
      <c r="B197" s="304" t="s">
        <v>1131</v>
      </c>
      <c r="C197" s="305"/>
      <c r="D197" s="114"/>
      <c r="E197" s="94">
        <f>SUM(E171:E196)</f>
        <v>80000</v>
      </c>
      <c r="F197" s="95">
        <f>SUM(F171:F196)</f>
        <v>172566</v>
      </c>
      <c r="G197" s="239">
        <f>SUM(E197:F197)</f>
        <v>252566</v>
      </c>
      <c r="H197" s="96"/>
      <c r="I197" s="130"/>
      <c r="J197" s="97"/>
    </row>
    <row r="198" spans="1:10" s="2" customFormat="1" ht="13.15" customHeight="1">
      <c r="A198" s="256" t="s">
        <v>966</v>
      </c>
      <c r="B198" s="334" t="s">
        <v>2386</v>
      </c>
      <c r="C198" s="335"/>
      <c r="D198" s="336"/>
      <c r="E198" s="99"/>
      <c r="F198" s="99"/>
      <c r="G198" s="176"/>
      <c r="H198" s="100"/>
      <c r="I198" s="131"/>
      <c r="J198" s="101"/>
    </row>
    <row r="199" spans="1:10" s="2" customFormat="1" ht="13.15" customHeight="1">
      <c r="A199" s="255"/>
      <c r="B199" s="274" t="s">
        <v>1187</v>
      </c>
      <c r="C199" s="48" t="s">
        <v>363</v>
      </c>
      <c r="D199" s="1">
        <v>6727</v>
      </c>
      <c r="E199" s="1"/>
      <c r="F199" s="1">
        <v>3363</v>
      </c>
      <c r="G199" s="177" t="s">
        <v>554</v>
      </c>
      <c r="H199" s="8" t="s">
        <v>539</v>
      </c>
      <c r="I199" s="122"/>
      <c r="J199" s="63" t="s">
        <v>604</v>
      </c>
    </row>
    <row r="200" spans="1:10" s="2" customFormat="1" ht="13.15" customHeight="1">
      <c r="A200" s="255"/>
      <c r="B200" s="274" t="s">
        <v>1188</v>
      </c>
      <c r="C200" s="48" t="s">
        <v>616</v>
      </c>
      <c r="D200" s="1">
        <v>3161</v>
      </c>
      <c r="E200" s="1"/>
      <c r="F200" s="1">
        <v>1580</v>
      </c>
      <c r="G200" s="177" t="s">
        <v>554</v>
      </c>
      <c r="H200" s="8" t="s">
        <v>539</v>
      </c>
      <c r="I200" s="122"/>
      <c r="J200" s="63" t="s">
        <v>604</v>
      </c>
    </row>
    <row r="201" spans="1:10" s="2" customFormat="1" ht="13.15" customHeight="1">
      <c r="A201" s="255"/>
      <c r="B201" s="274" t="s">
        <v>1189</v>
      </c>
      <c r="C201" s="48" t="s">
        <v>356</v>
      </c>
      <c r="D201" s="1">
        <v>9781</v>
      </c>
      <c r="E201" s="1"/>
      <c r="F201" s="1">
        <v>4890</v>
      </c>
      <c r="G201" s="177" t="s">
        <v>554</v>
      </c>
      <c r="H201" s="8" t="s">
        <v>539</v>
      </c>
      <c r="I201" s="122"/>
      <c r="J201" s="63" t="s">
        <v>604</v>
      </c>
    </row>
    <row r="202" spans="1:10" s="2" customFormat="1" ht="40.5">
      <c r="A202" s="255"/>
      <c r="B202" s="274" t="s">
        <v>2214</v>
      </c>
      <c r="C202" s="48" t="s">
        <v>2215</v>
      </c>
      <c r="D202" s="1">
        <v>114550</v>
      </c>
      <c r="E202" s="1">
        <v>114550</v>
      </c>
      <c r="F202" s="1"/>
      <c r="G202" s="177" t="s">
        <v>2212</v>
      </c>
      <c r="H202" s="15" t="s">
        <v>797</v>
      </c>
      <c r="I202" s="167" t="s">
        <v>2341</v>
      </c>
      <c r="J202" s="172" t="s">
        <v>2347</v>
      </c>
    </row>
    <row r="203" spans="1:10" s="2" customFormat="1" ht="13.15" customHeight="1">
      <c r="A203" s="255"/>
      <c r="B203" s="274" t="s">
        <v>373</v>
      </c>
      <c r="C203" s="48" t="s">
        <v>372</v>
      </c>
      <c r="D203" s="1">
        <v>5046</v>
      </c>
      <c r="E203" s="1"/>
      <c r="F203" s="1">
        <v>2523</v>
      </c>
      <c r="G203" s="177" t="s">
        <v>554</v>
      </c>
      <c r="H203" s="8" t="s">
        <v>539</v>
      </c>
      <c r="I203" s="122"/>
      <c r="J203" s="63" t="s">
        <v>604</v>
      </c>
    </row>
    <row r="204" spans="1:10" s="2" customFormat="1" ht="13.15" customHeight="1">
      <c r="A204" s="255"/>
      <c r="B204" s="274" t="s">
        <v>1190</v>
      </c>
      <c r="C204" s="48" t="s">
        <v>420</v>
      </c>
      <c r="D204" s="1">
        <v>8958</v>
      </c>
      <c r="E204" s="1"/>
      <c r="F204" s="1">
        <v>4479</v>
      </c>
      <c r="G204" s="177" t="s">
        <v>554</v>
      </c>
      <c r="H204" s="8" t="s">
        <v>539</v>
      </c>
      <c r="I204" s="122"/>
      <c r="J204" s="63" t="s">
        <v>604</v>
      </c>
    </row>
    <row r="205" spans="1:10" s="2" customFormat="1" ht="13.15" customHeight="1">
      <c r="A205" s="255"/>
      <c r="B205" s="274" t="s">
        <v>1191</v>
      </c>
      <c r="C205" s="48" t="s">
        <v>870</v>
      </c>
      <c r="D205" s="1">
        <v>10376</v>
      </c>
      <c r="E205" s="1"/>
      <c r="F205" s="1">
        <v>5188</v>
      </c>
      <c r="G205" s="177" t="s">
        <v>554</v>
      </c>
      <c r="H205" s="8" t="s">
        <v>539</v>
      </c>
      <c r="I205" s="122"/>
      <c r="J205" s="63" t="s">
        <v>604</v>
      </c>
    </row>
    <row r="206" spans="1:10" s="2" customFormat="1" ht="13.15" customHeight="1">
      <c r="A206" s="255"/>
      <c r="B206" s="274" t="s">
        <v>2266</v>
      </c>
      <c r="C206" s="48" t="s">
        <v>2267</v>
      </c>
      <c r="D206" s="1">
        <v>10870</v>
      </c>
      <c r="E206" s="1">
        <v>10870</v>
      </c>
      <c r="F206" s="1"/>
      <c r="G206" s="177" t="s">
        <v>2302</v>
      </c>
      <c r="H206" s="32" t="s">
        <v>1807</v>
      </c>
      <c r="I206" s="133" t="s">
        <v>2346</v>
      </c>
      <c r="J206" s="63" t="s">
        <v>2268</v>
      </c>
    </row>
    <row r="207" spans="1:10" s="2" customFormat="1" ht="13.15" customHeight="1">
      <c r="A207" s="255"/>
      <c r="B207" s="274" t="s">
        <v>1192</v>
      </c>
      <c r="C207" s="48" t="s">
        <v>387</v>
      </c>
      <c r="D207" s="1">
        <v>4888</v>
      </c>
      <c r="E207" s="1"/>
      <c r="F207" s="1">
        <v>2444</v>
      </c>
      <c r="G207" s="177" t="s">
        <v>554</v>
      </c>
      <c r="H207" s="8" t="s">
        <v>539</v>
      </c>
      <c r="I207" s="122"/>
      <c r="J207" s="63" t="s">
        <v>604</v>
      </c>
    </row>
    <row r="208" spans="1:10" s="2" customFormat="1" ht="13.15" customHeight="1">
      <c r="A208" s="255"/>
      <c r="B208" s="274" t="s">
        <v>1193</v>
      </c>
      <c r="C208" s="48" t="s">
        <v>441</v>
      </c>
      <c r="D208" s="1">
        <v>4900</v>
      </c>
      <c r="E208" s="1"/>
      <c r="F208" s="1">
        <v>2450</v>
      </c>
      <c r="G208" s="177" t="s">
        <v>554</v>
      </c>
      <c r="H208" s="8" t="s">
        <v>539</v>
      </c>
      <c r="I208" s="122"/>
      <c r="J208" s="63" t="s">
        <v>604</v>
      </c>
    </row>
    <row r="209" spans="1:10" s="2" customFormat="1" ht="13.15" customHeight="1">
      <c r="A209" s="255"/>
      <c r="B209" s="274" t="s">
        <v>1194</v>
      </c>
      <c r="C209" s="48" t="s">
        <v>847</v>
      </c>
      <c r="D209" s="1">
        <v>5100</v>
      </c>
      <c r="E209" s="1"/>
      <c r="F209" s="1">
        <v>2550</v>
      </c>
      <c r="G209" s="177" t="s">
        <v>554</v>
      </c>
      <c r="H209" s="8" t="s">
        <v>539</v>
      </c>
      <c r="I209" s="122"/>
      <c r="J209" s="63" t="s">
        <v>604</v>
      </c>
    </row>
    <row r="210" spans="1:10" s="2" customFormat="1" ht="13.15" customHeight="1">
      <c r="A210" s="255"/>
      <c r="B210" s="274" t="s">
        <v>1195</v>
      </c>
      <c r="C210" s="48" t="s">
        <v>320</v>
      </c>
      <c r="D210" s="1">
        <v>9500</v>
      </c>
      <c r="E210" s="1"/>
      <c r="F210" s="1">
        <v>4765</v>
      </c>
      <c r="G210" s="177" t="s">
        <v>554</v>
      </c>
      <c r="H210" s="8" t="s">
        <v>539</v>
      </c>
      <c r="I210" s="122"/>
      <c r="J210" s="63" t="s">
        <v>604</v>
      </c>
    </row>
    <row r="211" spans="1:10" s="2" customFormat="1" ht="13.15" customHeight="1" thickBot="1">
      <c r="A211" s="254"/>
      <c r="B211" s="307" t="s">
        <v>1196</v>
      </c>
      <c r="C211" s="308"/>
      <c r="D211" s="75"/>
      <c r="E211" s="76">
        <f>SUM(E199:E210)</f>
        <v>125420</v>
      </c>
      <c r="F211" s="76">
        <f>SUM(F199:F210)</f>
        <v>34232</v>
      </c>
      <c r="G211" s="241">
        <f>SUM(E211:F211)</f>
        <v>159652</v>
      </c>
      <c r="H211" s="77"/>
      <c r="I211" s="123"/>
      <c r="J211" s="78"/>
    </row>
    <row r="212" spans="1:10" s="21" customFormat="1">
      <c r="A212" s="252" t="s">
        <v>967</v>
      </c>
      <c r="B212" s="309" t="s">
        <v>1197</v>
      </c>
      <c r="C212" s="310"/>
      <c r="D212" s="310"/>
      <c r="E212" s="310"/>
      <c r="F212" s="310"/>
      <c r="G212" s="242"/>
      <c r="H212" s="92"/>
      <c r="I212" s="126"/>
      <c r="J212" s="93"/>
    </row>
    <row r="213" spans="1:10" s="21" customFormat="1" ht="14.25" customHeight="1">
      <c r="A213" s="253"/>
      <c r="B213" s="275"/>
      <c r="C213" s="150" t="s">
        <v>1198</v>
      </c>
      <c r="D213" s="151">
        <v>23757</v>
      </c>
      <c r="E213" s="151"/>
      <c r="F213" s="151">
        <v>4980</v>
      </c>
      <c r="G213" s="31" t="s">
        <v>1152</v>
      </c>
      <c r="H213" s="158" t="s">
        <v>1199</v>
      </c>
      <c r="I213" s="159"/>
      <c r="J213" s="157" t="s">
        <v>1200</v>
      </c>
    </row>
    <row r="214" spans="1:10" s="21" customFormat="1" ht="13.5" customHeight="1">
      <c r="A214" s="253"/>
      <c r="B214" s="268">
        <v>41379</v>
      </c>
      <c r="C214" s="150" t="s">
        <v>1201</v>
      </c>
      <c r="D214" s="151">
        <v>10750</v>
      </c>
      <c r="E214" s="151"/>
      <c r="F214" s="151">
        <v>1805</v>
      </c>
      <c r="G214" s="31" t="s">
        <v>973</v>
      </c>
      <c r="H214" s="152" t="s">
        <v>1202</v>
      </c>
      <c r="I214" s="153"/>
      <c r="J214" s="154" t="s">
        <v>975</v>
      </c>
    </row>
    <row r="215" spans="1:10" s="21" customFormat="1" ht="13.5" customHeight="1">
      <c r="A215" s="253"/>
      <c r="B215" s="268">
        <v>41420</v>
      </c>
      <c r="C215" s="150" t="s">
        <v>1203</v>
      </c>
      <c r="D215" s="151">
        <v>15924</v>
      </c>
      <c r="E215" s="151"/>
      <c r="F215" s="151">
        <v>1805</v>
      </c>
      <c r="G215" s="31" t="s">
        <v>973</v>
      </c>
      <c r="H215" s="152" t="s">
        <v>1204</v>
      </c>
      <c r="I215" s="153"/>
      <c r="J215" s="154" t="s">
        <v>975</v>
      </c>
    </row>
    <row r="216" spans="1:10" s="21" customFormat="1" ht="27.75" customHeight="1">
      <c r="A216" s="253"/>
      <c r="B216" s="268">
        <v>41446</v>
      </c>
      <c r="C216" s="150" t="s">
        <v>1205</v>
      </c>
      <c r="D216" s="151">
        <v>13569</v>
      </c>
      <c r="E216" s="151"/>
      <c r="F216" s="151">
        <v>11794</v>
      </c>
      <c r="G216" s="31" t="s">
        <v>973</v>
      </c>
      <c r="H216" s="152" t="s">
        <v>1206</v>
      </c>
      <c r="I216" s="153"/>
      <c r="J216" s="157" t="s">
        <v>2390</v>
      </c>
    </row>
    <row r="217" spans="1:10" s="21" customFormat="1" ht="13.5" customHeight="1">
      <c r="A217" s="253"/>
      <c r="B217" s="268">
        <v>41483</v>
      </c>
      <c r="C217" s="150" t="s">
        <v>1207</v>
      </c>
      <c r="D217" s="151">
        <v>20000</v>
      </c>
      <c r="E217" s="151"/>
      <c r="F217" s="151">
        <v>10000</v>
      </c>
      <c r="G217" s="31" t="s">
        <v>979</v>
      </c>
      <c r="H217" s="152" t="s">
        <v>1151</v>
      </c>
      <c r="I217" s="153"/>
      <c r="J217" s="157" t="s">
        <v>1208</v>
      </c>
    </row>
    <row r="218" spans="1:10" s="21" customFormat="1" ht="40.5">
      <c r="A218" s="253"/>
      <c r="B218" s="268">
        <v>41465</v>
      </c>
      <c r="C218" s="150" t="s">
        <v>1209</v>
      </c>
      <c r="D218" s="151">
        <v>113630</v>
      </c>
      <c r="E218" s="151">
        <v>113630</v>
      </c>
      <c r="F218" s="151"/>
      <c r="G218" s="31" t="s">
        <v>991</v>
      </c>
      <c r="H218" s="158" t="s">
        <v>992</v>
      </c>
      <c r="I218" s="159" t="s">
        <v>2346</v>
      </c>
      <c r="J218" s="157" t="s">
        <v>2303</v>
      </c>
    </row>
    <row r="219" spans="1:10" s="21" customFormat="1" ht="13.5" customHeight="1">
      <c r="A219" s="253"/>
      <c r="B219" s="268">
        <v>41477</v>
      </c>
      <c r="C219" s="150" t="s">
        <v>1210</v>
      </c>
      <c r="D219" s="151">
        <v>4510</v>
      </c>
      <c r="E219" s="151"/>
      <c r="F219" s="151">
        <v>1805</v>
      </c>
      <c r="G219" s="31" t="s">
        <v>973</v>
      </c>
      <c r="H219" s="152" t="s">
        <v>1202</v>
      </c>
      <c r="I219" s="153"/>
      <c r="J219" s="154" t="s">
        <v>975</v>
      </c>
    </row>
    <row r="220" spans="1:10" s="21" customFormat="1" ht="27.75" customHeight="1">
      <c r="A220" s="253"/>
      <c r="B220" s="268">
        <v>41498</v>
      </c>
      <c r="C220" s="150" t="s">
        <v>1211</v>
      </c>
      <c r="D220" s="151">
        <v>6210</v>
      </c>
      <c r="E220" s="151"/>
      <c r="F220" s="151">
        <v>4415</v>
      </c>
      <c r="G220" s="31" t="s">
        <v>973</v>
      </c>
      <c r="H220" s="158" t="s">
        <v>1212</v>
      </c>
      <c r="I220" s="159"/>
      <c r="J220" s="157" t="s">
        <v>2391</v>
      </c>
    </row>
    <row r="221" spans="1:10" s="21" customFormat="1" ht="13.5" customHeight="1">
      <c r="A221" s="253"/>
      <c r="B221" s="268">
        <v>41518</v>
      </c>
      <c r="C221" s="150" t="s">
        <v>1213</v>
      </c>
      <c r="D221" s="151">
        <v>3610</v>
      </c>
      <c r="E221" s="151"/>
      <c r="F221" s="151">
        <v>1805</v>
      </c>
      <c r="G221" s="31" t="s">
        <v>973</v>
      </c>
      <c r="H221" s="152" t="s">
        <v>1202</v>
      </c>
      <c r="I221" s="153"/>
      <c r="J221" s="154" t="s">
        <v>975</v>
      </c>
    </row>
    <row r="222" spans="1:10" s="21" customFormat="1" ht="13.5" customHeight="1">
      <c r="A222" s="253"/>
      <c r="B222" s="268">
        <v>41548</v>
      </c>
      <c r="C222" s="150" t="s">
        <v>1214</v>
      </c>
      <c r="D222" s="151">
        <v>3610</v>
      </c>
      <c r="E222" s="151"/>
      <c r="F222" s="151">
        <v>1805</v>
      </c>
      <c r="G222" s="31" t="s">
        <v>973</v>
      </c>
      <c r="H222" s="152" t="s">
        <v>1202</v>
      </c>
      <c r="I222" s="153"/>
      <c r="J222" s="154" t="s">
        <v>975</v>
      </c>
    </row>
    <row r="223" spans="1:10" s="21" customFormat="1" ht="13.5" customHeight="1">
      <c r="A223" s="253"/>
      <c r="B223" s="268">
        <v>41579</v>
      </c>
      <c r="C223" s="150" t="s">
        <v>1215</v>
      </c>
      <c r="D223" s="151">
        <v>3610</v>
      </c>
      <c r="E223" s="151"/>
      <c r="F223" s="151">
        <v>1805</v>
      </c>
      <c r="G223" s="31" t="s">
        <v>973</v>
      </c>
      <c r="H223" s="152" t="s">
        <v>1202</v>
      </c>
      <c r="I223" s="153"/>
      <c r="J223" s="154" t="s">
        <v>975</v>
      </c>
    </row>
    <row r="224" spans="1:10" s="21" customFormat="1" ht="13.5" customHeight="1">
      <c r="A224" s="253"/>
      <c r="B224" s="268">
        <v>41622</v>
      </c>
      <c r="C224" s="150" t="s">
        <v>1216</v>
      </c>
      <c r="D224" s="151">
        <v>75650</v>
      </c>
      <c r="E224" s="151"/>
      <c r="F224" s="151">
        <v>75650</v>
      </c>
      <c r="G224" s="31" t="s">
        <v>1217</v>
      </c>
      <c r="H224" s="152" t="s">
        <v>1199</v>
      </c>
      <c r="I224" s="153"/>
      <c r="J224" s="154" t="s">
        <v>1218</v>
      </c>
    </row>
    <row r="225" spans="1:10" s="21" customFormat="1" ht="13.5" customHeight="1">
      <c r="A225" s="253"/>
      <c r="B225" s="268">
        <v>41609</v>
      </c>
      <c r="C225" s="150" t="s">
        <v>1219</v>
      </c>
      <c r="D225" s="151">
        <v>3610</v>
      </c>
      <c r="E225" s="151"/>
      <c r="F225" s="151">
        <v>1805</v>
      </c>
      <c r="G225" s="31" t="s">
        <v>973</v>
      </c>
      <c r="H225" s="152" t="s">
        <v>1202</v>
      </c>
      <c r="I225" s="153"/>
      <c r="J225" s="154" t="s">
        <v>975</v>
      </c>
    </row>
    <row r="226" spans="1:10" s="21" customFormat="1" ht="13.5" customHeight="1">
      <c r="A226" s="253"/>
      <c r="B226" s="268">
        <v>41640</v>
      </c>
      <c r="C226" s="150" t="s">
        <v>1220</v>
      </c>
      <c r="D226" s="151">
        <v>3610</v>
      </c>
      <c r="E226" s="151"/>
      <c r="F226" s="151">
        <v>1805</v>
      </c>
      <c r="G226" s="31" t="s">
        <v>973</v>
      </c>
      <c r="H226" s="152" t="s">
        <v>1202</v>
      </c>
      <c r="I226" s="153"/>
      <c r="J226" s="154" t="s">
        <v>975</v>
      </c>
    </row>
    <row r="227" spans="1:10" s="21" customFormat="1" ht="13.5" customHeight="1">
      <c r="A227" s="253"/>
      <c r="B227" s="268">
        <v>41675</v>
      </c>
      <c r="C227" s="150" t="s">
        <v>1221</v>
      </c>
      <c r="D227" s="151">
        <v>16000</v>
      </c>
      <c r="E227" s="151"/>
      <c r="F227" s="151">
        <v>8000</v>
      </c>
      <c r="G227" s="31" t="s">
        <v>979</v>
      </c>
      <c r="H227" s="152" t="s">
        <v>1151</v>
      </c>
      <c r="I227" s="153"/>
      <c r="J227" s="154" t="s">
        <v>1022</v>
      </c>
    </row>
    <row r="228" spans="1:10" s="21" customFormat="1" ht="13.5" customHeight="1">
      <c r="A228" s="253"/>
      <c r="B228" s="272">
        <v>41671</v>
      </c>
      <c r="C228" s="22" t="s">
        <v>1222</v>
      </c>
      <c r="D228" s="5">
        <v>3610</v>
      </c>
      <c r="E228" s="5"/>
      <c r="F228" s="5">
        <v>1805</v>
      </c>
      <c r="G228" s="240" t="s">
        <v>973</v>
      </c>
      <c r="H228" s="51" t="s">
        <v>1202</v>
      </c>
      <c r="I228" s="127"/>
      <c r="J228" s="60" t="s">
        <v>975</v>
      </c>
    </row>
    <row r="229" spans="1:10" s="21" customFormat="1" ht="13.5" customHeight="1">
      <c r="A229" s="253"/>
      <c r="B229" s="272">
        <v>41711</v>
      </c>
      <c r="C229" s="22" t="s">
        <v>1223</v>
      </c>
      <c r="D229" s="5">
        <v>132340</v>
      </c>
      <c r="E229" s="5"/>
      <c r="F229" s="5">
        <v>66170</v>
      </c>
      <c r="G229" s="240" t="s">
        <v>1152</v>
      </c>
      <c r="H229" s="51" t="s">
        <v>1224</v>
      </c>
      <c r="I229" s="127"/>
      <c r="J229" s="60" t="s">
        <v>2286</v>
      </c>
    </row>
    <row r="230" spans="1:10" s="21" customFormat="1" ht="13.5" customHeight="1">
      <c r="A230" s="253"/>
      <c r="B230" s="272">
        <v>41727</v>
      </c>
      <c r="C230" s="22" t="s">
        <v>1225</v>
      </c>
      <c r="D230" s="5">
        <v>43805</v>
      </c>
      <c r="E230" s="5"/>
      <c r="F230" s="5">
        <v>1805</v>
      </c>
      <c r="G230" s="240" t="s">
        <v>973</v>
      </c>
      <c r="H230" s="51" t="s">
        <v>1202</v>
      </c>
      <c r="I230" s="127"/>
      <c r="J230" s="60" t="s">
        <v>975</v>
      </c>
    </row>
    <row r="231" spans="1:10" ht="14.25" thickBot="1">
      <c r="A231" s="254"/>
      <c r="B231" s="304" t="s">
        <v>1131</v>
      </c>
      <c r="C231" s="305"/>
      <c r="D231" s="114"/>
      <c r="E231" s="94">
        <f>SUM(E213:E230)</f>
        <v>113630</v>
      </c>
      <c r="F231" s="94">
        <f>SUM(F213:F230)</f>
        <v>199059</v>
      </c>
      <c r="G231" s="239">
        <f>SUM(E231:F231)</f>
        <v>312689</v>
      </c>
      <c r="H231" s="96"/>
      <c r="I231" s="130"/>
      <c r="J231" s="97"/>
    </row>
    <row r="232" spans="1:10" s="21" customFormat="1">
      <c r="A232" s="252" t="s">
        <v>967</v>
      </c>
      <c r="B232" s="309" t="s">
        <v>1226</v>
      </c>
      <c r="C232" s="310"/>
      <c r="D232" s="310"/>
      <c r="E232" s="310"/>
      <c r="F232" s="310"/>
      <c r="G232" s="243"/>
      <c r="H232" s="92"/>
      <c r="I232" s="126"/>
      <c r="J232" s="93"/>
    </row>
    <row r="233" spans="1:10" s="21" customFormat="1">
      <c r="A233" s="253"/>
      <c r="B233" s="272">
        <v>41377</v>
      </c>
      <c r="C233" s="22" t="s">
        <v>1227</v>
      </c>
      <c r="D233" s="5">
        <v>5191</v>
      </c>
      <c r="E233" s="5"/>
      <c r="F233" s="5">
        <v>2595</v>
      </c>
      <c r="G233" s="240" t="s">
        <v>1133</v>
      </c>
      <c r="H233" s="51" t="s">
        <v>1151</v>
      </c>
      <c r="I233" s="127"/>
      <c r="J233" s="60" t="s">
        <v>1228</v>
      </c>
    </row>
    <row r="234" spans="1:10" s="21" customFormat="1">
      <c r="A234" s="253"/>
      <c r="B234" s="272"/>
      <c r="C234" s="22" t="s">
        <v>1229</v>
      </c>
      <c r="D234" s="5">
        <v>15225</v>
      </c>
      <c r="E234" s="5"/>
      <c r="F234" s="5">
        <v>7612</v>
      </c>
      <c r="G234" s="240" t="s">
        <v>1016</v>
      </c>
      <c r="H234" s="51"/>
      <c r="I234" s="127"/>
      <c r="J234" s="60" t="s">
        <v>1230</v>
      </c>
    </row>
    <row r="235" spans="1:10" s="21" customFormat="1">
      <c r="A235" s="253"/>
      <c r="B235" s="272">
        <v>41394</v>
      </c>
      <c r="C235" s="22" t="s">
        <v>1231</v>
      </c>
      <c r="D235" s="44">
        <v>6509</v>
      </c>
      <c r="E235" s="44"/>
      <c r="F235" s="44">
        <v>3254</v>
      </c>
      <c r="G235" s="240" t="s">
        <v>973</v>
      </c>
      <c r="H235" s="51" t="s">
        <v>1232</v>
      </c>
      <c r="I235" s="127"/>
      <c r="J235" s="60" t="s">
        <v>975</v>
      </c>
    </row>
    <row r="236" spans="1:10" s="21" customFormat="1">
      <c r="A236" s="253"/>
      <c r="B236" s="272">
        <v>41415</v>
      </c>
      <c r="C236" s="22" t="s">
        <v>1233</v>
      </c>
      <c r="D236" s="44">
        <v>15225</v>
      </c>
      <c r="E236" s="44"/>
      <c r="F236" s="44">
        <v>7612</v>
      </c>
      <c r="G236" s="240" t="s">
        <v>1016</v>
      </c>
      <c r="H236" s="51"/>
      <c r="I236" s="127"/>
      <c r="J236" s="60" t="s">
        <v>1234</v>
      </c>
    </row>
    <row r="237" spans="1:10" s="21" customFormat="1">
      <c r="A237" s="255"/>
      <c r="B237" s="268">
        <v>41424</v>
      </c>
      <c r="C237" s="150" t="s">
        <v>1235</v>
      </c>
      <c r="D237" s="178">
        <v>6509</v>
      </c>
      <c r="E237" s="178"/>
      <c r="F237" s="178">
        <v>3254</v>
      </c>
      <c r="G237" s="31" t="s">
        <v>1141</v>
      </c>
      <c r="H237" s="152" t="s">
        <v>1232</v>
      </c>
      <c r="I237" s="153"/>
      <c r="J237" s="154" t="s">
        <v>975</v>
      </c>
    </row>
    <row r="238" spans="1:10" s="21" customFormat="1" ht="27">
      <c r="A238" s="255"/>
      <c r="B238" s="268">
        <v>41395</v>
      </c>
      <c r="C238" s="150" t="s">
        <v>1236</v>
      </c>
      <c r="D238" s="151">
        <v>83755</v>
      </c>
      <c r="E238" s="151">
        <v>83755</v>
      </c>
      <c r="F238" s="178"/>
      <c r="G238" s="31" t="s">
        <v>1237</v>
      </c>
      <c r="H238" s="152" t="s">
        <v>1238</v>
      </c>
      <c r="I238" s="153" t="s">
        <v>2341</v>
      </c>
      <c r="J238" s="157" t="s">
        <v>2348</v>
      </c>
    </row>
    <row r="239" spans="1:10" s="21" customFormat="1" ht="27">
      <c r="A239" s="255"/>
      <c r="B239" s="268">
        <v>41415</v>
      </c>
      <c r="C239" s="150" t="s">
        <v>1239</v>
      </c>
      <c r="D239" s="151">
        <v>105662</v>
      </c>
      <c r="E239" s="151">
        <v>105662</v>
      </c>
      <c r="F239" s="178"/>
      <c r="G239" s="31" t="s">
        <v>1240</v>
      </c>
      <c r="H239" s="152" t="s">
        <v>1238</v>
      </c>
      <c r="I239" s="153" t="s">
        <v>2341</v>
      </c>
      <c r="J239" s="157" t="s">
        <v>2348</v>
      </c>
    </row>
    <row r="240" spans="1:10" s="21" customFormat="1">
      <c r="A240" s="255"/>
      <c r="B240" s="268">
        <v>41401</v>
      </c>
      <c r="C240" s="150" t="s">
        <v>1241</v>
      </c>
      <c r="D240" s="151">
        <v>77700</v>
      </c>
      <c r="E240" s="151">
        <v>77700</v>
      </c>
      <c r="F240" s="151"/>
      <c r="G240" s="31" t="s">
        <v>1016</v>
      </c>
      <c r="H240" s="152" t="s">
        <v>1242</v>
      </c>
      <c r="I240" s="153"/>
      <c r="J240" s="154" t="s">
        <v>1243</v>
      </c>
    </row>
    <row r="241" spans="1:10" s="21" customFormat="1">
      <c r="A241" s="255"/>
      <c r="B241" s="268">
        <v>41449</v>
      </c>
      <c r="C241" s="150" t="s">
        <v>1244</v>
      </c>
      <c r="D241" s="151">
        <v>15225</v>
      </c>
      <c r="E241" s="151"/>
      <c r="F241" s="151">
        <v>7612</v>
      </c>
      <c r="G241" s="31" t="s">
        <v>1016</v>
      </c>
      <c r="H241" s="152"/>
      <c r="I241" s="153"/>
      <c r="J241" s="154" t="s">
        <v>1230</v>
      </c>
    </row>
    <row r="242" spans="1:10" s="21" customFormat="1">
      <c r="A242" s="255"/>
      <c r="B242" s="268">
        <v>41450</v>
      </c>
      <c r="C242" s="150" t="s">
        <v>1245</v>
      </c>
      <c r="D242" s="151">
        <v>6509</v>
      </c>
      <c r="E242" s="151"/>
      <c r="F242" s="151">
        <v>3245</v>
      </c>
      <c r="G242" s="31" t="s">
        <v>973</v>
      </c>
      <c r="H242" s="152" t="s">
        <v>1232</v>
      </c>
      <c r="I242" s="153"/>
      <c r="J242" s="154" t="s">
        <v>975</v>
      </c>
    </row>
    <row r="243" spans="1:10" s="21" customFormat="1" ht="27">
      <c r="A243" s="255"/>
      <c r="B243" s="268">
        <v>41430</v>
      </c>
      <c r="C243" s="150" t="s">
        <v>1246</v>
      </c>
      <c r="D243" s="151">
        <v>75292</v>
      </c>
      <c r="E243" s="151">
        <v>75292</v>
      </c>
      <c r="F243" s="151"/>
      <c r="G243" s="31" t="s">
        <v>1247</v>
      </c>
      <c r="H243" s="152" t="s">
        <v>1238</v>
      </c>
      <c r="I243" s="153" t="s">
        <v>2341</v>
      </c>
      <c r="J243" s="157" t="s">
        <v>2348</v>
      </c>
    </row>
    <row r="244" spans="1:10" s="21" customFormat="1">
      <c r="A244" s="255"/>
      <c r="B244" s="268">
        <v>41484</v>
      </c>
      <c r="C244" s="150" t="s">
        <v>1209</v>
      </c>
      <c r="D244" s="151">
        <v>15225</v>
      </c>
      <c r="E244" s="151"/>
      <c r="F244" s="151">
        <v>7612</v>
      </c>
      <c r="G244" s="31" t="s">
        <v>1016</v>
      </c>
      <c r="H244" s="152"/>
      <c r="I244" s="153"/>
      <c r="J244" s="154" t="s">
        <v>1234</v>
      </c>
    </row>
    <row r="245" spans="1:10" s="21" customFormat="1">
      <c r="A245" s="255"/>
      <c r="B245" s="268">
        <v>41480</v>
      </c>
      <c r="C245" s="150" t="s">
        <v>1248</v>
      </c>
      <c r="D245" s="151">
        <v>6509</v>
      </c>
      <c r="E245" s="151"/>
      <c r="F245" s="151">
        <v>3245</v>
      </c>
      <c r="G245" s="31" t="s">
        <v>973</v>
      </c>
      <c r="H245" s="152" t="s">
        <v>1232</v>
      </c>
      <c r="I245" s="153"/>
      <c r="J245" s="154" t="s">
        <v>975</v>
      </c>
    </row>
    <row r="246" spans="1:10" s="21" customFormat="1">
      <c r="A246" s="255"/>
      <c r="B246" s="268">
        <v>41516</v>
      </c>
      <c r="C246" s="150" t="s">
        <v>1249</v>
      </c>
      <c r="D246" s="151">
        <v>15225</v>
      </c>
      <c r="E246" s="151"/>
      <c r="F246" s="151">
        <v>7612</v>
      </c>
      <c r="G246" s="31" t="s">
        <v>1016</v>
      </c>
      <c r="H246" s="152"/>
      <c r="I246" s="153"/>
      <c r="J246" s="154" t="s">
        <v>1234</v>
      </c>
    </row>
    <row r="247" spans="1:10" s="21" customFormat="1" ht="14.25" customHeight="1">
      <c r="A247" s="255"/>
      <c r="B247" s="268">
        <v>41516</v>
      </c>
      <c r="C247" s="150" t="s">
        <v>1250</v>
      </c>
      <c r="D247" s="151">
        <v>6509</v>
      </c>
      <c r="E247" s="151"/>
      <c r="F247" s="151">
        <v>3254</v>
      </c>
      <c r="G247" s="31" t="s">
        <v>973</v>
      </c>
      <c r="H247" s="152" t="s">
        <v>1232</v>
      </c>
      <c r="I247" s="153"/>
      <c r="J247" s="157" t="s">
        <v>1251</v>
      </c>
    </row>
    <row r="248" spans="1:10" s="21" customFormat="1" ht="14.25" customHeight="1">
      <c r="A248" s="255"/>
      <c r="B248" s="268"/>
      <c r="C248" s="150" t="s">
        <v>997</v>
      </c>
      <c r="D248" s="151">
        <v>1835</v>
      </c>
      <c r="E248" s="151">
        <v>1835</v>
      </c>
      <c r="F248" s="151"/>
      <c r="G248" s="31" t="s">
        <v>1252</v>
      </c>
      <c r="H248" s="152" t="s">
        <v>1253</v>
      </c>
      <c r="I248" s="153"/>
      <c r="J248" s="157" t="s">
        <v>1254</v>
      </c>
    </row>
    <row r="249" spans="1:10" s="21" customFormat="1">
      <c r="A249" s="255"/>
      <c r="B249" s="268">
        <v>41492</v>
      </c>
      <c r="C249" s="150" t="s">
        <v>1255</v>
      </c>
      <c r="D249" s="151">
        <v>5250</v>
      </c>
      <c r="E249" s="151">
        <v>5250</v>
      </c>
      <c r="F249" s="151"/>
      <c r="G249" s="31" t="s">
        <v>1016</v>
      </c>
      <c r="H249" s="152" t="s">
        <v>1256</v>
      </c>
      <c r="I249" s="153"/>
      <c r="J249" s="154" t="s">
        <v>1243</v>
      </c>
    </row>
    <row r="250" spans="1:10" s="21" customFormat="1" ht="27">
      <c r="A250" s="255"/>
      <c r="B250" s="268">
        <v>41491</v>
      </c>
      <c r="C250" s="150" t="s">
        <v>1257</v>
      </c>
      <c r="D250" s="151">
        <v>134486</v>
      </c>
      <c r="E250" s="151">
        <v>134486</v>
      </c>
      <c r="F250" s="151"/>
      <c r="G250" s="244" t="s">
        <v>1258</v>
      </c>
      <c r="H250" s="152" t="s">
        <v>1238</v>
      </c>
      <c r="I250" s="153" t="s">
        <v>2341</v>
      </c>
      <c r="J250" s="157" t="s">
        <v>2348</v>
      </c>
    </row>
    <row r="251" spans="1:10" s="21" customFormat="1" hidden="1">
      <c r="A251" s="255"/>
      <c r="B251" s="268">
        <v>41546</v>
      </c>
      <c r="C251" s="179" t="s">
        <v>1259</v>
      </c>
      <c r="D251" s="151">
        <v>8344</v>
      </c>
      <c r="E251" s="151">
        <v>6509</v>
      </c>
      <c r="F251" s="151">
        <v>5080</v>
      </c>
      <c r="G251" s="31" t="s">
        <v>973</v>
      </c>
      <c r="H251" s="152" t="s">
        <v>1260</v>
      </c>
      <c r="I251" s="153"/>
      <c r="J251" s="157" t="s">
        <v>1251</v>
      </c>
    </row>
    <row r="252" spans="1:10" s="21" customFormat="1" hidden="1">
      <c r="A252" s="255"/>
      <c r="B252" s="268"/>
      <c r="C252" s="179"/>
      <c r="D252" s="151"/>
      <c r="E252" s="151">
        <v>1835</v>
      </c>
      <c r="F252" s="151"/>
      <c r="G252" s="31" t="s">
        <v>1261</v>
      </c>
      <c r="H252" s="152" t="s">
        <v>1253</v>
      </c>
      <c r="I252" s="153"/>
      <c r="J252" s="157" t="s">
        <v>1254</v>
      </c>
    </row>
    <row r="253" spans="1:10" s="21" customFormat="1">
      <c r="A253" s="255"/>
      <c r="B253" s="268">
        <v>2013</v>
      </c>
      <c r="C253" s="150" t="s">
        <v>1262</v>
      </c>
      <c r="D253" s="151">
        <v>15225</v>
      </c>
      <c r="E253" s="151"/>
      <c r="F253" s="151">
        <v>7612</v>
      </c>
      <c r="G253" s="31" t="s">
        <v>1016</v>
      </c>
      <c r="H253" s="152"/>
      <c r="I253" s="153"/>
      <c r="J253" s="154" t="s">
        <v>1234</v>
      </c>
    </row>
    <row r="254" spans="1:10" s="21" customFormat="1">
      <c r="A254" s="255"/>
      <c r="B254" s="268">
        <v>41546</v>
      </c>
      <c r="C254" s="150" t="s">
        <v>1259</v>
      </c>
      <c r="D254" s="151">
        <v>6509</v>
      </c>
      <c r="E254" s="151"/>
      <c r="F254" s="151">
        <v>3245</v>
      </c>
      <c r="G254" s="31" t="s">
        <v>973</v>
      </c>
      <c r="H254" s="152" t="s">
        <v>1232</v>
      </c>
      <c r="I254" s="153"/>
      <c r="J254" s="157" t="s">
        <v>1251</v>
      </c>
    </row>
    <row r="255" spans="1:10" s="21" customFormat="1">
      <c r="A255" s="255"/>
      <c r="B255" s="268"/>
      <c r="C255" s="150" t="s">
        <v>1002</v>
      </c>
      <c r="D255" s="151">
        <v>1835</v>
      </c>
      <c r="E255" s="151">
        <v>1835</v>
      </c>
      <c r="F255" s="151"/>
      <c r="G255" s="31" t="s">
        <v>1252</v>
      </c>
      <c r="H255" s="152" t="s">
        <v>1253</v>
      </c>
      <c r="I255" s="153"/>
      <c r="J255" s="157" t="s">
        <v>1254</v>
      </c>
    </row>
    <row r="256" spans="1:10" s="21" customFormat="1">
      <c r="A256" s="255"/>
      <c r="B256" s="268">
        <v>41575</v>
      </c>
      <c r="C256" s="150" t="s">
        <v>1263</v>
      </c>
      <c r="D256" s="151">
        <v>15225</v>
      </c>
      <c r="E256" s="151"/>
      <c r="F256" s="151">
        <v>7612</v>
      </c>
      <c r="G256" s="31" t="s">
        <v>1016</v>
      </c>
      <c r="H256" s="152"/>
      <c r="I256" s="153"/>
      <c r="J256" s="154" t="s">
        <v>1234</v>
      </c>
    </row>
    <row r="257" spans="1:10" s="21" customFormat="1" ht="13.5" customHeight="1">
      <c r="A257" s="255"/>
      <c r="B257" s="268">
        <v>41546</v>
      </c>
      <c r="C257" s="150" t="s">
        <v>1264</v>
      </c>
      <c r="D257" s="151">
        <v>6509</v>
      </c>
      <c r="E257" s="151"/>
      <c r="F257" s="151">
        <v>3245</v>
      </c>
      <c r="G257" s="31" t="s">
        <v>973</v>
      </c>
      <c r="H257" s="152" t="s">
        <v>1265</v>
      </c>
      <c r="I257" s="153"/>
      <c r="J257" s="157" t="s">
        <v>1251</v>
      </c>
    </row>
    <row r="258" spans="1:10" s="21" customFormat="1">
      <c r="A258" s="255"/>
      <c r="B258" s="268"/>
      <c r="C258" s="150" t="s">
        <v>1142</v>
      </c>
      <c r="D258" s="151">
        <v>1835</v>
      </c>
      <c r="E258" s="151">
        <v>1835</v>
      </c>
      <c r="F258" s="151"/>
      <c r="G258" s="31" t="s">
        <v>1252</v>
      </c>
      <c r="H258" s="152" t="s">
        <v>1253</v>
      </c>
      <c r="I258" s="153"/>
      <c r="J258" s="157" t="s">
        <v>1254</v>
      </c>
    </row>
    <row r="259" spans="1:10" s="21" customFormat="1" ht="27">
      <c r="A259" s="255"/>
      <c r="B259" s="268">
        <v>41564</v>
      </c>
      <c r="C259" s="150" t="s">
        <v>1266</v>
      </c>
      <c r="D259" s="151">
        <v>96691</v>
      </c>
      <c r="E259" s="151">
        <v>96691</v>
      </c>
      <c r="F259" s="151"/>
      <c r="G259" s="31" t="s">
        <v>1267</v>
      </c>
      <c r="H259" s="152" t="s">
        <v>1238</v>
      </c>
      <c r="I259" s="153" t="s">
        <v>2341</v>
      </c>
      <c r="J259" s="157" t="s">
        <v>2348</v>
      </c>
    </row>
    <row r="260" spans="1:10" s="21" customFormat="1" ht="27">
      <c r="A260" s="255"/>
      <c r="B260" s="268">
        <v>41571</v>
      </c>
      <c r="C260" s="150" t="s">
        <v>2216</v>
      </c>
      <c r="D260" s="151">
        <v>1340</v>
      </c>
      <c r="E260" s="151">
        <v>1340</v>
      </c>
      <c r="F260" s="151"/>
      <c r="G260" s="31" t="s">
        <v>2217</v>
      </c>
      <c r="H260" s="152" t="s">
        <v>1238</v>
      </c>
      <c r="I260" s="153" t="s">
        <v>2341</v>
      </c>
      <c r="J260" s="157" t="s">
        <v>2348</v>
      </c>
    </row>
    <row r="261" spans="1:10" s="21" customFormat="1">
      <c r="A261" s="255"/>
      <c r="B261" s="268">
        <v>41606</v>
      </c>
      <c r="C261" s="150" t="s">
        <v>1268</v>
      </c>
      <c r="D261" s="151">
        <v>6509</v>
      </c>
      <c r="E261" s="151"/>
      <c r="F261" s="151">
        <v>3245</v>
      </c>
      <c r="G261" s="31" t="s">
        <v>973</v>
      </c>
      <c r="H261" s="152" t="s">
        <v>1265</v>
      </c>
      <c r="I261" s="153"/>
      <c r="J261" s="154" t="s">
        <v>975</v>
      </c>
    </row>
    <row r="262" spans="1:10" s="21" customFormat="1" ht="27">
      <c r="A262" s="255"/>
      <c r="B262" s="268">
        <v>41599</v>
      </c>
      <c r="C262" s="150" t="s">
        <v>1269</v>
      </c>
      <c r="D262" s="151">
        <v>50130</v>
      </c>
      <c r="E262" s="151">
        <v>50130</v>
      </c>
      <c r="F262" s="151"/>
      <c r="G262" s="31" t="s">
        <v>1270</v>
      </c>
      <c r="H262" s="152" t="s">
        <v>1238</v>
      </c>
      <c r="I262" s="153" t="s">
        <v>2341</v>
      </c>
      <c r="J262" s="157" t="s">
        <v>2348</v>
      </c>
    </row>
    <row r="263" spans="1:10" s="21" customFormat="1" ht="27">
      <c r="A263" s="255"/>
      <c r="B263" s="268">
        <v>41585</v>
      </c>
      <c r="C263" s="150" t="s">
        <v>2218</v>
      </c>
      <c r="D263" s="151">
        <v>1680</v>
      </c>
      <c r="E263" s="151">
        <v>1680</v>
      </c>
      <c r="F263" s="151"/>
      <c r="G263" s="31" t="s">
        <v>2220</v>
      </c>
      <c r="H263" s="152" t="s">
        <v>1238</v>
      </c>
      <c r="I263" s="153" t="s">
        <v>2341</v>
      </c>
      <c r="J263" s="157" t="s">
        <v>2348</v>
      </c>
    </row>
    <row r="264" spans="1:10" s="21" customFormat="1" ht="27">
      <c r="A264" s="255"/>
      <c r="B264" s="268">
        <v>41579</v>
      </c>
      <c r="C264" s="150" t="s">
        <v>2219</v>
      </c>
      <c r="D264" s="151">
        <v>1080</v>
      </c>
      <c r="E264" s="151">
        <v>1080</v>
      </c>
      <c r="F264" s="151"/>
      <c r="G264" s="31" t="s">
        <v>2221</v>
      </c>
      <c r="H264" s="152" t="s">
        <v>1238</v>
      </c>
      <c r="I264" s="153" t="s">
        <v>2341</v>
      </c>
      <c r="J264" s="157" t="s">
        <v>2348</v>
      </c>
    </row>
    <row r="265" spans="1:10" s="21" customFormat="1">
      <c r="A265" s="255"/>
      <c r="B265" s="268">
        <v>41623</v>
      </c>
      <c r="C265" s="150" t="s">
        <v>1216</v>
      </c>
      <c r="D265" s="151">
        <v>24050</v>
      </c>
      <c r="E265" s="151">
        <v>24050</v>
      </c>
      <c r="F265" s="151"/>
      <c r="G265" s="31" t="s">
        <v>973</v>
      </c>
      <c r="H265" s="152"/>
      <c r="I265" s="153"/>
      <c r="J265" s="154" t="s">
        <v>1148</v>
      </c>
    </row>
    <row r="266" spans="1:10" s="21" customFormat="1">
      <c r="A266" s="255"/>
      <c r="B266" s="268">
        <v>41626</v>
      </c>
      <c r="C266" s="150" t="s">
        <v>1219</v>
      </c>
      <c r="D266" s="151">
        <v>6509</v>
      </c>
      <c r="E266" s="151"/>
      <c r="F266" s="151">
        <v>3245</v>
      </c>
      <c r="G266" s="31" t="s">
        <v>973</v>
      </c>
      <c r="H266" s="152" t="s">
        <v>1265</v>
      </c>
      <c r="I266" s="153"/>
      <c r="J266" s="154" t="s">
        <v>975</v>
      </c>
    </row>
    <row r="267" spans="1:10" s="21" customFormat="1" ht="27.75" customHeight="1">
      <c r="A267" s="255"/>
      <c r="B267" s="275"/>
      <c r="C267" s="150" t="s">
        <v>1219</v>
      </c>
      <c r="D267" s="151">
        <v>2735</v>
      </c>
      <c r="E267" s="151">
        <v>2735</v>
      </c>
      <c r="F267" s="178"/>
      <c r="G267" s="31" t="s">
        <v>1271</v>
      </c>
      <c r="H267" s="152" t="s">
        <v>1253</v>
      </c>
      <c r="I267" s="153"/>
      <c r="J267" s="180" t="s">
        <v>2392</v>
      </c>
    </row>
    <row r="268" spans="1:10" s="21" customFormat="1" ht="45.75" customHeight="1">
      <c r="A268" s="255"/>
      <c r="B268" s="268">
        <v>41614</v>
      </c>
      <c r="C268" s="150" t="s">
        <v>1272</v>
      </c>
      <c r="D268" s="151">
        <v>215250</v>
      </c>
      <c r="E268" s="151">
        <v>215250</v>
      </c>
      <c r="F268" s="178"/>
      <c r="G268" s="31" t="s">
        <v>1016</v>
      </c>
      <c r="H268" s="152" t="s">
        <v>1273</v>
      </c>
      <c r="I268" s="153"/>
      <c r="J268" s="157" t="s">
        <v>1274</v>
      </c>
    </row>
    <row r="269" spans="1:10" s="21" customFormat="1" ht="14.25" customHeight="1">
      <c r="A269" s="255"/>
      <c r="B269" s="268">
        <v>41632</v>
      </c>
      <c r="C269" s="150" t="s">
        <v>1275</v>
      </c>
      <c r="D269" s="151">
        <v>15225</v>
      </c>
      <c r="E269" s="151"/>
      <c r="F269" s="151">
        <v>7612</v>
      </c>
      <c r="G269" s="31" t="s">
        <v>1016</v>
      </c>
      <c r="H269" s="152"/>
      <c r="I269" s="153"/>
      <c r="J269" s="154" t="s">
        <v>1230</v>
      </c>
    </row>
    <row r="270" spans="1:10" s="21" customFormat="1" ht="27">
      <c r="A270" s="255"/>
      <c r="B270" s="268">
        <v>41621</v>
      </c>
      <c r="C270" s="150" t="s">
        <v>1276</v>
      </c>
      <c r="D270" s="151">
        <v>54750</v>
      </c>
      <c r="E270" s="151">
        <v>54750</v>
      </c>
      <c r="F270" s="178"/>
      <c r="G270" s="31" t="s">
        <v>1277</v>
      </c>
      <c r="H270" s="152" t="s">
        <v>1238</v>
      </c>
      <c r="I270" s="153" t="s">
        <v>2341</v>
      </c>
      <c r="J270" s="157" t="s">
        <v>2348</v>
      </c>
    </row>
    <row r="271" spans="1:10" s="21" customFormat="1">
      <c r="A271" s="255"/>
      <c r="B271" s="268">
        <v>41664</v>
      </c>
      <c r="C271" s="150" t="s">
        <v>1278</v>
      </c>
      <c r="D271" s="151">
        <v>6504</v>
      </c>
      <c r="E271" s="151"/>
      <c r="F271" s="178">
        <v>3245</v>
      </c>
      <c r="G271" s="31" t="s">
        <v>973</v>
      </c>
      <c r="H271" s="152" t="s">
        <v>1232</v>
      </c>
      <c r="I271" s="153"/>
      <c r="J271" s="154" t="s">
        <v>975</v>
      </c>
    </row>
    <row r="272" spans="1:10" s="21" customFormat="1">
      <c r="A272" s="255"/>
      <c r="B272" s="268"/>
      <c r="C272" s="150" t="s">
        <v>1278</v>
      </c>
      <c r="D272" s="178">
        <v>1835</v>
      </c>
      <c r="E272" s="151">
        <v>1835</v>
      </c>
      <c r="F272" s="178"/>
      <c r="G272" s="31" t="s">
        <v>1252</v>
      </c>
      <c r="H272" s="152" t="s">
        <v>1253</v>
      </c>
      <c r="I272" s="153"/>
      <c r="J272" s="157" t="s">
        <v>1254</v>
      </c>
    </row>
    <row r="273" spans="1:10" s="21" customFormat="1">
      <c r="A273" s="255"/>
      <c r="B273" s="268">
        <v>41660</v>
      </c>
      <c r="C273" s="150" t="s">
        <v>1279</v>
      </c>
      <c r="D273" s="151">
        <v>15225</v>
      </c>
      <c r="E273" s="151"/>
      <c r="F273" s="151">
        <v>7612</v>
      </c>
      <c r="G273" s="31" t="s">
        <v>1016</v>
      </c>
      <c r="H273" s="152"/>
      <c r="I273" s="153"/>
      <c r="J273" s="154" t="s">
        <v>1230</v>
      </c>
    </row>
    <row r="274" spans="1:10" s="21" customFormat="1">
      <c r="A274" s="255"/>
      <c r="B274" s="268">
        <v>41660</v>
      </c>
      <c r="C274" s="150" t="s">
        <v>1280</v>
      </c>
      <c r="D274" s="151">
        <v>55650</v>
      </c>
      <c r="E274" s="151">
        <v>55650</v>
      </c>
      <c r="F274" s="178"/>
      <c r="G274" s="31" t="s">
        <v>1016</v>
      </c>
      <c r="H274" s="152" t="s">
        <v>1273</v>
      </c>
      <c r="I274" s="153"/>
      <c r="J274" s="157" t="s">
        <v>1281</v>
      </c>
    </row>
    <row r="275" spans="1:10" s="21" customFormat="1" ht="27">
      <c r="A275" s="255"/>
      <c r="B275" s="268">
        <v>41648</v>
      </c>
      <c r="C275" s="150" t="s">
        <v>1282</v>
      </c>
      <c r="D275" s="151">
        <v>93614</v>
      </c>
      <c r="E275" s="151">
        <v>93614</v>
      </c>
      <c r="F275" s="178"/>
      <c r="G275" s="31" t="s">
        <v>1283</v>
      </c>
      <c r="H275" s="152" t="s">
        <v>1238</v>
      </c>
      <c r="I275" s="153" t="s">
        <v>2341</v>
      </c>
      <c r="J275" s="157" t="s">
        <v>2348</v>
      </c>
    </row>
    <row r="276" spans="1:10" s="21" customFormat="1" ht="27">
      <c r="A276" s="255"/>
      <c r="B276" s="268">
        <v>41688</v>
      </c>
      <c r="C276" s="150" t="s">
        <v>1222</v>
      </c>
      <c r="D276" s="151">
        <v>16780</v>
      </c>
      <c r="E276" s="151">
        <v>16780</v>
      </c>
      <c r="F276" s="178"/>
      <c r="G276" s="31" t="s">
        <v>1284</v>
      </c>
      <c r="H276" s="152" t="s">
        <v>1238</v>
      </c>
      <c r="I276" s="153" t="s">
        <v>2341</v>
      </c>
      <c r="J276" s="157" t="s">
        <v>2348</v>
      </c>
    </row>
    <row r="277" spans="1:10" s="21" customFormat="1">
      <c r="A277" s="255"/>
      <c r="B277" s="268">
        <v>41697</v>
      </c>
      <c r="C277" s="150" t="s">
        <v>1285</v>
      </c>
      <c r="D277" s="151">
        <v>15225</v>
      </c>
      <c r="E277" s="151"/>
      <c r="F277" s="151">
        <v>7612</v>
      </c>
      <c r="G277" s="31" t="s">
        <v>1016</v>
      </c>
      <c r="H277" s="152"/>
      <c r="I277" s="153"/>
      <c r="J277" s="154" t="s">
        <v>1230</v>
      </c>
    </row>
    <row r="278" spans="1:10" s="21" customFormat="1">
      <c r="A278" s="255"/>
      <c r="B278" s="268">
        <v>41696</v>
      </c>
      <c r="C278" s="150" t="s">
        <v>1286</v>
      </c>
      <c r="D278" s="151">
        <v>6504</v>
      </c>
      <c r="E278" s="151"/>
      <c r="F278" s="178">
        <v>3245</v>
      </c>
      <c r="G278" s="31" t="s">
        <v>973</v>
      </c>
      <c r="H278" s="152" t="s">
        <v>1232</v>
      </c>
      <c r="I278" s="153"/>
      <c r="J278" s="154" t="s">
        <v>975</v>
      </c>
    </row>
    <row r="279" spans="1:10" s="21" customFormat="1">
      <c r="A279" s="255"/>
      <c r="B279" s="268"/>
      <c r="C279" s="150" t="s">
        <v>1286</v>
      </c>
      <c r="D279" s="178">
        <v>1835</v>
      </c>
      <c r="E279" s="151">
        <v>1835</v>
      </c>
      <c r="F279" s="178"/>
      <c r="G279" s="31" t="s">
        <v>1252</v>
      </c>
      <c r="H279" s="152" t="s">
        <v>1253</v>
      </c>
      <c r="I279" s="153"/>
      <c r="J279" s="157" t="s">
        <v>1254</v>
      </c>
    </row>
    <row r="280" spans="1:10" s="21" customFormat="1">
      <c r="A280" s="255"/>
      <c r="B280" s="268">
        <v>41724</v>
      </c>
      <c r="C280" s="150" t="s">
        <v>1223</v>
      </c>
      <c r="D280" s="151">
        <v>6504</v>
      </c>
      <c r="E280" s="151"/>
      <c r="F280" s="178">
        <v>3245</v>
      </c>
      <c r="G280" s="31" t="s">
        <v>973</v>
      </c>
      <c r="H280" s="152" t="s">
        <v>1232</v>
      </c>
      <c r="I280" s="153"/>
      <c r="J280" s="154" t="s">
        <v>975</v>
      </c>
    </row>
    <row r="281" spans="1:10" s="21" customFormat="1">
      <c r="A281" s="255"/>
      <c r="B281" s="275"/>
      <c r="C281" s="150" t="s">
        <v>1223</v>
      </c>
      <c r="D281" s="178">
        <v>1835</v>
      </c>
      <c r="E281" s="151">
        <v>1835</v>
      </c>
      <c r="F281" s="178"/>
      <c r="G281" s="31" t="s">
        <v>1252</v>
      </c>
      <c r="H281" s="152" t="s">
        <v>1253</v>
      </c>
      <c r="I281" s="153"/>
      <c r="J281" s="157" t="s">
        <v>1254</v>
      </c>
    </row>
    <row r="282" spans="1:10" s="21" customFormat="1">
      <c r="A282" s="255"/>
      <c r="B282" s="268">
        <v>41724</v>
      </c>
      <c r="C282" s="150" t="s">
        <v>1287</v>
      </c>
      <c r="D282" s="151">
        <v>15225</v>
      </c>
      <c r="E282" s="151"/>
      <c r="F282" s="151">
        <v>7612</v>
      </c>
      <c r="G282" s="31" t="s">
        <v>1016</v>
      </c>
      <c r="H282" s="152"/>
      <c r="I282" s="153"/>
      <c r="J282" s="154" t="s">
        <v>1230</v>
      </c>
    </row>
    <row r="283" spans="1:10" s="21" customFormat="1">
      <c r="A283" s="253"/>
      <c r="B283" s="272">
        <v>41726</v>
      </c>
      <c r="C283" s="22" t="s">
        <v>1288</v>
      </c>
      <c r="D283" s="44">
        <v>191520</v>
      </c>
      <c r="E283" s="44">
        <v>191520</v>
      </c>
      <c r="F283" s="44"/>
      <c r="G283" s="240" t="s">
        <v>1016</v>
      </c>
      <c r="H283" s="51" t="s">
        <v>1256</v>
      </c>
      <c r="I283" s="127"/>
      <c r="J283" s="59" t="s">
        <v>2287</v>
      </c>
    </row>
    <row r="284" spans="1:10" ht="14.25" thickBot="1">
      <c r="A284" s="254"/>
      <c r="B284" s="304" t="s">
        <v>1131</v>
      </c>
      <c r="C284" s="305"/>
      <c r="D284" s="114"/>
      <c r="E284" s="94">
        <f>SUM(E233:E283)</f>
        <v>1306769</v>
      </c>
      <c r="F284" s="94">
        <f>SUM(F233:F283)</f>
        <v>130374</v>
      </c>
      <c r="G284" s="239">
        <f>SUM(E284:F284)</f>
        <v>1437143</v>
      </c>
      <c r="H284" s="96"/>
      <c r="I284" s="130"/>
      <c r="J284" s="97"/>
    </row>
    <row r="285" spans="1:10">
      <c r="A285" s="256" t="s">
        <v>1035</v>
      </c>
      <c r="B285" s="276" t="s">
        <v>795</v>
      </c>
      <c r="C285" s="234"/>
      <c r="D285" s="115"/>
      <c r="E285" s="115"/>
      <c r="F285" s="115"/>
      <c r="G285" s="234"/>
      <c r="H285" s="181"/>
      <c r="I285" s="161"/>
      <c r="J285" s="182"/>
    </row>
    <row r="286" spans="1:10">
      <c r="A286" s="255"/>
      <c r="B286" s="270" t="s">
        <v>107</v>
      </c>
      <c r="C286" s="4" t="s">
        <v>108</v>
      </c>
      <c r="D286" s="46">
        <f>3466+2900</f>
        <v>6366</v>
      </c>
      <c r="E286" s="46"/>
      <c r="F286" s="163">
        <f>D286/2</f>
        <v>3183</v>
      </c>
      <c r="G286" s="3" t="s">
        <v>17</v>
      </c>
      <c r="H286" s="38" t="s">
        <v>109</v>
      </c>
      <c r="I286" s="122"/>
      <c r="J286" s="168" t="s">
        <v>19</v>
      </c>
    </row>
    <row r="287" spans="1:10">
      <c r="A287" s="255"/>
      <c r="B287" s="270" t="s">
        <v>1289</v>
      </c>
      <c r="C287" s="4" t="s">
        <v>1290</v>
      </c>
      <c r="D287" s="46">
        <v>1835</v>
      </c>
      <c r="E287" s="46">
        <v>1835</v>
      </c>
      <c r="F287" s="163"/>
      <c r="G287" s="3" t="s">
        <v>17</v>
      </c>
      <c r="H287" s="38" t="s">
        <v>110</v>
      </c>
      <c r="I287" s="122"/>
      <c r="J287" s="168" t="s">
        <v>111</v>
      </c>
    </row>
    <row r="288" spans="1:10">
      <c r="A288" s="255"/>
      <c r="B288" s="270" t="s">
        <v>1289</v>
      </c>
      <c r="C288" s="4" t="s">
        <v>1290</v>
      </c>
      <c r="D288" s="46">
        <v>1835</v>
      </c>
      <c r="E288" s="46">
        <v>1835</v>
      </c>
      <c r="F288" s="163"/>
      <c r="G288" s="3" t="s">
        <v>17</v>
      </c>
      <c r="H288" s="38" t="s">
        <v>110</v>
      </c>
      <c r="I288" s="122"/>
      <c r="J288" s="168" t="s">
        <v>111</v>
      </c>
    </row>
    <row r="289" spans="1:10" ht="27">
      <c r="A289" s="255"/>
      <c r="B289" s="270" t="s">
        <v>1291</v>
      </c>
      <c r="C289" s="4" t="s">
        <v>1292</v>
      </c>
      <c r="D289" s="46">
        <v>83735</v>
      </c>
      <c r="E289" s="46">
        <v>83735</v>
      </c>
      <c r="F289" s="163"/>
      <c r="G289" s="3" t="s">
        <v>938</v>
      </c>
      <c r="H289" s="38" t="s">
        <v>1293</v>
      </c>
      <c r="I289" s="133" t="s">
        <v>2341</v>
      </c>
      <c r="J289" s="157" t="s">
        <v>2348</v>
      </c>
    </row>
    <row r="290" spans="1:10" ht="27">
      <c r="A290" s="255"/>
      <c r="B290" s="270" t="s">
        <v>1294</v>
      </c>
      <c r="C290" s="4" t="s">
        <v>1295</v>
      </c>
      <c r="D290" s="46">
        <v>105622</v>
      </c>
      <c r="E290" s="46">
        <v>105622</v>
      </c>
      <c r="F290" s="183"/>
      <c r="G290" s="3" t="s">
        <v>939</v>
      </c>
      <c r="H290" s="38" t="s">
        <v>1296</v>
      </c>
      <c r="I290" s="133" t="s">
        <v>2341</v>
      </c>
      <c r="J290" s="157" t="s">
        <v>2348</v>
      </c>
    </row>
    <row r="291" spans="1:10">
      <c r="A291" s="255"/>
      <c r="B291" s="269" t="s">
        <v>1297</v>
      </c>
      <c r="C291" s="150" t="s">
        <v>1299</v>
      </c>
      <c r="D291" s="46">
        <v>2001</v>
      </c>
      <c r="E291" s="46"/>
      <c r="F291" s="163">
        <f>D291/2-1</f>
        <v>999.5</v>
      </c>
      <c r="G291" s="31" t="s">
        <v>1300</v>
      </c>
      <c r="H291" s="39" t="s">
        <v>1301</v>
      </c>
      <c r="I291" s="133"/>
      <c r="J291" s="165" t="s">
        <v>1302</v>
      </c>
    </row>
    <row r="292" spans="1:10">
      <c r="A292" s="255"/>
      <c r="B292" s="269" t="s">
        <v>1303</v>
      </c>
      <c r="C292" s="4" t="s">
        <v>1304</v>
      </c>
      <c r="D292" s="46">
        <f>D286</f>
        <v>6366</v>
      </c>
      <c r="E292" s="46"/>
      <c r="F292" s="163">
        <f>F286</f>
        <v>3183</v>
      </c>
      <c r="G292" s="3" t="s">
        <v>17</v>
      </c>
      <c r="H292" s="38" t="s">
        <v>117</v>
      </c>
      <c r="I292" s="122"/>
      <c r="J292" s="168" t="s">
        <v>19</v>
      </c>
    </row>
    <row r="293" spans="1:10">
      <c r="A293" s="255"/>
      <c r="B293" s="270" t="s">
        <v>1303</v>
      </c>
      <c r="C293" s="4" t="s">
        <v>1304</v>
      </c>
      <c r="D293" s="46">
        <v>1853</v>
      </c>
      <c r="E293" s="46">
        <v>1835</v>
      </c>
      <c r="F293" s="163"/>
      <c r="G293" s="3" t="s">
        <v>17</v>
      </c>
      <c r="H293" s="38" t="s">
        <v>118</v>
      </c>
      <c r="I293" s="122"/>
      <c r="J293" s="168" t="s">
        <v>111</v>
      </c>
    </row>
    <row r="294" spans="1:10">
      <c r="A294" s="255"/>
      <c r="B294" s="270" t="s">
        <v>1305</v>
      </c>
      <c r="C294" s="4" t="s">
        <v>1306</v>
      </c>
      <c r="D294" s="46">
        <v>6366</v>
      </c>
      <c r="E294" s="46"/>
      <c r="F294" s="163">
        <f>D294/2</f>
        <v>3183</v>
      </c>
      <c r="G294" s="3" t="s">
        <v>17</v>
      </c>
      <c r="H294" s="38" t="s">
        <v>117</v>
      </c>
      <c r="I294" s="122"/>
      <c r="J294" s="168" t="s">
        <v>19</v>
      </c>
    </row>
    <row r="295" spans="1:10">
      <c r="A295" s="255"/>
      <c r="B295" s="270" t="s">
        <v>1305</v>
      </c>
      <c r="C295" s="4" t="s">
        <v>1306</v>
      </c>
      <c r="D295" s="46">
        <v>1835</v>
      </c>
      <c r="E295" s="46">
        <v>1835</v>
      </c>
      <c r="F295" s="163"/>
      <c r="G295" s="3" t="s">
        <v>17</v>
      </c>
      <c r="H295" s="38" t="s">
        <v>110</v>
      </c>
      <c r="I295" s="122"/>
      <c r="J295" s="168" t="s">
        <v>111</v>
      </c>
    </row>
    <row r="296" spans="1:10">
      <c r="A296" s="255"/>
      <c r="B296" s="270" t="s">
        <v>1307</v>
      </c>
      <c r="C296" s="4" t="s">
        <v>1309</v>
      </c>
      <c r="D296" s="46">
        <v>1800</v>
      </c>
      <c r="E296" s="46">
        <v>1800</v>
      </c>
      <c r="F296" s="163"/>
      <c r="G296" s="3" t="s">
        <v>17</v>
      </c>
      <c r="H296" s="38" t="s">
        <v>121</v>
      </c>
      <c r="I296" s="122"/>
      <c r="J296" s="168" t="s">
        <v>111</v>
      </c>
    </row>
    <row r="297" spans="1:10">
      <c r="A297" s="255"/>
      <c r="B297" s="270" t="s">
        <v>1311</v>
      </c>
      <c r="C297" s="4" t="s">
        <v>1313</v>
      </c>
      <c r="D297" s="46">
        <f>3466+2900</f>
        <v>6366</v>
      </c>
      <c r="E297" s="46"/>
      <c r="F297" s="163">
        <f>D297/2</f>
        <v>3183</v>
      </c>
      <c r="G297" s="3" t="s">
        <v>17</v>
      </c>
      <c r="H297" s="38" t="s">
        <v>109</v>
      </c>
      <c r="I297" s="122"/>
      <c r="J297" s="168" t="s">
        <v>19</v>
      </c>
    </row>
    <row r="298" spans="1:10">
      <c r="A298" s="255"/>
      <c r="B298" s="270" t="s">
        <v>1311</v>
      </c>
      <c r="C298" s="4" t="s">
        <v>1313</v>
      </c>
      <c r="D298" s="46">
        <v>1835</v>
      </c>
      <c r="E298" s="46">
        <v>1835</v>
      </c>
      <c r="F298" s="163"/>
      <c r="G298" s="3" t="s">
        <v>17</v>
      </c>
      <c r="H298" s="38" t="s">
        <v>110</v>
      </c>
      <c r="I298" s="122"/>
      <c r="J298" s="168" t="s">
        <v>111</v>
      </c>
    </row>
    <row r="299" spans="1:10" ht="27">
      <c r="A299" s="255"/>
      <c r="B299" s="270" t="s">
        <v>1315</v>
      </c>
      <c r="C299" s="4" t="s">
        <v>1316</v>
      </c>
      <c r="D299" s="46">
        <v>134446</v>
      </c>
      <c r="E299" s="46">
        <v>134446</v>
      </c>
      <c r="F299" s="163"/>
      <c r="G299" s="3" t="s">
        <v>940</v>
      </c>
      <c r="H299" s="170" t="s">
        <v>1317</v>
      </c>
      <c r="I299" s="171" t="s">
        <v>2341</v>
      </c>
      <c r="J299" s="157" t="s">
        <v>2348</v>
      </c>
    </row>
    <row r="300" spans="1:10" ht="27">
      <c r="A300" s="255"/>
      <c r="B300" s="269" t="s">
        <v>1318</v>
      </c>
      <c r="C300" s="150" t="s">
        <v>1319</v>
      </c>
      <c r="D300" s="46">
        <v>52500</v>
      </c>
      <c r="E300" s="46">
        <v>52500</v>
      </c>
      <c r="F300" s="163"/>
      <c r="G300" s="31" t="s">
        <v>1300</v>
      </c>
      <c r="H300" s="170" t="s">
        <v>134</v>
      </c>
      <c r="I300" s="171"/>
      <c r="J300" s="172" t="s">
        <v>1320</v>
      </c>
    </row>
    <row r="301" spans="1:10">
      <c r="A301" s="255"/>
      <c r="B301" s="270" t="s">
        <v>1321</v>
      </c>
      <c r="C301" s="4" t="s">
        <v>1322</v>
      </c>
      <c r="D301" s="46">
        <v>6366</v>
      </c>
      <c r="E301" s="46"/>
      <c r="F301" s="163">
        <f>D301/2</f>
        <v>3183</v>
      </c>
      <c r="G301" s="3" t="s">
        <v>17</v>
      </c>
      <c r="H301" s="38" t="s">
        <v>117</v>
      </c>
      <c r="I301" s="122"/>
      <c r="J301" s="168" t="s">
        <v>19</v>
      </c>
    </row>
    <row r="302" spans="1:10">
      <c r="A302" s="255"/>
      <c r="B302" s="270" t="s">
        <v>1321</v>
      </c>
      <c r="C302" s="4" t="s">
        <v>1322</v>
      </c>
      <c r="D302" s="46">
        <v>1853</v>
      </c>
      <c r="E302" s="46">
        <v>1835</v>
      </c>
      <c r="F302" s="163"/>
      <c r="G302" s="3" t="s">
        <v>17</v>
      </c>
      <c r="H302" s="38" t="s">
        <v>118</v>
      </c>
      <c r="I302" s="122"/>
      <c r="J302" s="168" t="s">
        <v>111</v>
      </c>
    </row>
    <row r="303" spans="1:10" ht="27">
      <c r="A303" s="255"/>
      <c r="B303" s="270" t="s">
        <v>1323</v>
      </c>
      <c r="C303" s="4" t="s">
        <v>1324</v>
      </c>
      <c r="D303" s="46">
        <v>58590</v>
      </c>
      <c r="E303" s="46">
        <v>58590</v>
      </c>
      <c r="F303" s="163"/>
      <c r="G303" s="3" t="s">
        <v>941</v>
      </c>
      <c r="H303" s="170" t="s">
        <v>395</v>
      </c>
      <c r="I303" s="171" t="s">
        <v>2341</v>
      </c>
      <c r="J303" s="157" t="s">
        <v>2348</v>
      </c>
    </row>
    <row r="304" spans="1:10">
      <c r="A304" s="255"/>
      <c r="B304" s="270" t="s">
        <v>1325</v>
      </c>
      <c r="C304" s="4" t="s">
        <v>1326</v>
      </c>
      <c r="D304" s="46">
        <v>6366</v>
      </c>
      <c r="E304" s="46"/>
      <c r="F304" s="163">
        <f>D304/2</f>
        <v>3183</v>
      </c>
      <c r="G304" s="3" t="s">
        <v>17</v>
      </c>
      <c r="H304" s="38" t="s">
        <v>117</v>
      </c>
      <c r="I304" s="122"/>
      <c r="J304" s="168" t="s">
        <v>19</v>
      </c>
    </row>
    <row r="305" spans="1:10">
      <c r="A305" s="255"/>
      <c r="B305" s="270" t="s">
        <v>1325</v>
      </c>
      <c r="C305" s="4" t="s">
        <v>1326</v>
      </c>
      <c r="D305" s="46">
        <v>1835</v>
      </c>
      <c r="E305" s="46">
        <f>D305</f>
        <v>1835</v>
      </c>
      <c r="F305" s="163"/>
      <c r="G305" s="3" t="s">
        <v>17</v>
      </c>
      <c r="H305" s="38" t="s">
        <v>110</v>
      </c>
      <c r="I305" s="122"/>
      <c r="J305" s="168" t="s">
        <v>111</v>
      </c>
    </row>
    <row r="306" spans="1:10" ht="27">
      <c r="A306" s="255"/>
      <c r="B306" s="269" t="s">
        <v>2222</v>
      </c>
      <c r="C306" s="150" t="s">
        <v>2223</v>
      </c>
      <c r="D306" s="46">
        <v>1660</v>
      </c>
      <c r="E306" s="46"/>
      <c r="F306" s="163"/>
      <c r="G306" s="31" t="s">
        <v>2224</v>
      </c>
      <c r="H306" s="39" t="s">
        <v>2213</v>
      </c>
      <c r="I306" s="133" t="s">
        <v>2341</v>
      </c>
      <c r="J306" s="157" t="s">
        <v>2348</v>
      </c>
    </row>
    <row r="307" spans="1:10">
      <c r="A307" s="255"/>
      <c r="B307" s="270" t="s">
        <v>1327</v>
      </c>
      <c r="C307" s="4" t="s">
        <v>1328</v>
      </c>
      <c r="D307" s="46">
        <v>6366</v>
      </c>
      <c r="E307" s="46"/>
      <c r="F307" s="163">
        <f>D307/2</f>
        <v>3183</v>
      </c>
      <c r="G307" s="3" t="s">
        <v>17</v>
      </c>
      <c r="H307" s="38" t="s">
        <v>117</v>
      </c>
      <c r="I307" s="122"/>
      <c r="J307" s="168" t="s">
        <v>19</v>
      </c>
    </row>
    <row r="308" spans="1:10">
      <c r="A308" s="255"/>
      <c r="B308" s="270" t="s">
        <v>1327</v>
      </c>
      <c r="C308" s="4" t="s">
        <v>1328</v>
      </c>
      <c r="D308" s="46">
        <v>1835</v>
      </c>
      <c r="E308" s="46">
        <f>D308</f>
        <v>1835</v>
      </c>
      <c r="F308" s="163"/>
      <c r="G308" s="3" t="s">
        <v>17</v>
      </c>
      <c r="H308" s="38" t="s">
        <v>110</v>
      </c>
      <c r="I308" s="122"/>
      <c r="J308" s="168" t="s">
        <v>111</v>
      </c>
    </row>
    <row r="309" spans="1:10">
      <c r="A309" s="255"/>
      <c r="B309" s="270" t="s">
        <v>1329</v>
      </c>
      <c r="C309" s="4" t="s">
        <v>1330</v>
      </c>
      <c r="D309" s="46">
        <v>6366</v>
      </c>
      <c r="E309" s="46"/>
      <c r="F309" s="163">
        <f>D309/2</f>
        <v>3183</v>
      </c>
      <c r="G309" s="3" t="s">
        <v>17</v>
      </c>
      <c r="H309" s="38" t="s">
        <v>117</v>
      </c>
      <c r="I309" s="122"/>
      <c r="J309" s="168" t="s">
        <v>19</v>
      </c>
    </row>
    <row r="310" spans="1:10">
      <c r="A310" s="255"/>
      <c r="B310" s="270" t="s">
        <v>1329</v>
      </c>
      <c r="C310" s="4" t="s">
        <v>1330</v>
      </c>
      <c r="D310" s="46">
        <v>1835</v>
      </c>
      <c r="E310" s="46">
        <f>D310</f>
        <v>1835</v>
      </c>
      <c r="F310" s="163"/>
      <c r="G310" s="3" t="s">
        <v>17</v>
      </c>
      <c r="H310" s="38" t="s">
        <v>110</v>
      </c>
      <c r="I310" s="122"/>
      <c r="J310" s="168" t="s">
        <v>111</v>
      </c>
    </row>
    <row r="311" spans="1:10">
      <c r="A311" s="255"/>
      <c r="B311" s="270" t="s">
        <v>1331</v>
      </c>
      <c r="C311" s="4" t="s">
        <v>1332</v>
      </c>
      <c r="D311" s="46">
        <v>48100</v>
      </c>
      <c r="E311" s="46">
        <v>48100</v>
      </c>
      <c r="F311" s="163"/>
      <c r="G311" s="3" t="s">
        <v>17</v>
      </c>
      <c r="H311" s="38" t="s">
        <v>1333</v>
      </c>
      <c r="I311" s="122"/>
      <c r="J311" s="184" t="s">
        <v>27</v>
      </c>
    </row>
    <row r="312" spans="1:10">
      <c r="A312" s="255"/>
      <c r="B312" s="269" t="s">
        <v>1334</v>
      </c>
      <c r="C312" s="150" t="s">
        <v>1335</v>
      </c>
      <c r="D312" s="46">
        <v>1890</v>
      </c>
      <c r="E312" s="46">
        <v>1890</v>
      </c>
      <c r="F312" s="163"/>
      <c r="G312" s="31" t="s">
        <v>1336</v>
      </c>
      <c r="H312" s="39" t="s">
        <v>1337</v>
      </c>
      <c r="I312" s="133"/>
      <c r="J312" s="154" t="s">
        <v>1338</v>
      </c>
    </row>
    <row r="313" spans="1:10">
      <c r="A313" s="255"/>
      <c r="B313" s="270" t="s">
        <v>1339</v>
      </c>
      <c r="C313" s="4" t="s">
        <v>1340</v>
      </c>
      <c r="D313" s="46">
        <v>900</v>
      </c>
      <c r="E313" s="46">
        <v>900</v>
      </c>
      <c r="F313" s="163"/>
      <c r="G313" s="3" t="s">
        <v>17</v>
      </c>
      <c r="H313" s="38" t="s">
        <v>118</v>
      </c>
      <c r="I313" s="122"/>
      <c r="J313" s="168" t="s">
        <v>1341</v>
      </c>
    </row>
    <row r="314" spans="1:10" ht="54">
      <c r="A314" s="255"/>
      <c r="B314" s="270" t="s">
        <v>1342</v>
      </c>
      <c r="C314" s="4" t="s">
        <v>1343</v>
      </c>
      <c r="D314" s="46">
        <v>151200</v>
      </c>
      <c r="E314" s="46">
        <v>151200</v>
      </c>
      <c r="F314" s="163"/>
      <c r="G314" s="3" t="s">
        <v>133</v>
      </c>
      <c r="H314" s="38" t="s">
        <v>134</v>
      </c>
      <c r="I314" s="122"/>
      <c r="J314" s="185" t="s">
        <v>135</v>
      </c>
    </row>
    <row r="315" spans="1:10">
      <c r="A315" s="255"/>
      <c r="B315" s="270" t="s">
        <v>1342</v>
      </c>
      <c r="C315" s="4" t="s">
        <v>1344</v>
      </c>
      <c r="D315" s="46">
        <f>3466+2900</f>
        <v>6366</v>
      </c>
      <c r="E315" s="46"/>
      <c r="F315" s="163">
        <f>D315/2</f>
        <v>3183</v>
      </c>
      <c r="G315" s="3" t="s">
        <v>17</v>
      </c>
      <c r="H315" s="38" t="s">
        <v>109</v>
      </c>
      <c r="I315" s="122"/>
      <c r="J315" s="168" t="s">
        <v>19</v>
      </c>
    </row>
    <row r="316" spans="1:10">
      <c r="A316" s="255"/>
      <c r="B316" s="270" t="s">
        <v>1342</v>
      </c>
      <c r="C316" s="4" t="s">
        <v>1344</v>
      </c>
      <c r="D316" s="46">
        <v>1835</v>
      </c>
      <c r="E316" s="46">
        <v>1835</v>
      </c>
      <c r="F316" s="163"/>
      <c r="G316" s="3" t="s">
        <v>17</v>
      </c>
      <c r="H316" s="38" t="s">
        <v>110</v>
      </c>
      <c r="I316" s="122"/>
      <c r="J316" s="168" t="s">
        <v>111</v>
      </c>
    </row>
    <row r="317" spans="1:10" ht="27">
      <c r="A317" s="255"/>
      <c r="B317" s="270" t="s">
        <v>1345</v>
      </c>
      <c r="C317" s="4" t="s">
        <v>1115</v>
      </c>
      <c r="D317" s="46">
        <v>93574</v>
      </c>
      <c r="E317" s="46">
        <v>93574</v>
      </c>
      <c r="F317" s="163"/>
      <c r="G317" s="3" t="s">
        <v>942</v>
      </c>
      <c r="H317" s="38" t="s">
        <v>139</v>
      </c>
      <c r="I317" s="133" t="s">
        <v>2341</v>
      </c>
      <c r="J317" s="172" t="s">
        <v>2349</v>
      </c>
    </row>
    <row r="318" spans="1:10">
      <c r="A318" s="255"/>
      <c r="B318" s="270" t="s">
        <v>1346</v>
      </c>
      <c r="C318" s="4" t="s">
        <v>1347</v>
      </c>
      <c r="D318" s="46">
        <v>27825</v>
      </c>
      <c r="E318" s="46">
        <v>27825</v>
      </c>
      <c r="F318" s="163"/>
      <c r="G318" s="3" t="s">
        <v>133</v>
      </c>
      <c r="H318" s="38" t="s">
        <v>134</v>
      </c>
      <c r="I318" s="122"/>
      <c r="J318" s="168" t="s">
        <v>140</v>
      </c>
    </row>
    <row r="319" spans="1:10">
      <c r="A319" s="255"/>
      <c r="B319" s="270" t="s">
        <v>1114</v>
      </c>
      <c r="C319" s="4" t="s">
        <v>1348</v>
      </c>
      <c r="D319" s="46">
        <v>6366</v>
      </c>
      <c r="E319" s="46"/>
      <c r="F319" s="163">
        <f>D319/2</f>
        <v>3183</v>
      </c>
      <c r="G319" s="3" t="s">
        <v>17</v>
      </c>
      <c r="H319" s="38" t="s">
        <v>117</v>
      </c>
      <c r="I319" s="122"/>
      <c r="J319" s="168" t="s">
        <v>19</v>
      </c>
    </row>
    <row r="320" spans="1:10">
      <c r="A320" s="255"/>
      <c r="B320" s="270" t="s">
        <v>1114</v>
      </c>
      <c r="C320" s="4" t="s">
        <v>1348</v>
      </c>
      <c r="D320" s="46">
        <v>1835</v>
      </c>
      <c r="E320" s="46">
        <f>D320</f>
        <v>1835</v>
      </c>
      <c r="F320" s="163"/>
      <c r="G320" s="3" t="s">
        <v>17</v>
      </c>
      <c r="H320" s="38" t="s">
        <v>110</v>
      </c>
      <c r="I320" s="122"/>
      <c r="J320" s="168" t="s">
        <v>111</v>
      </c>
    </row>
    <row r="321" spans="1:10" ht="27">
      <c r="A321" s="255"/>
      <c r="B321" s="269" t="s">
        <v>1349</v>
      </c>
      <c r="C321" s="150" t="s">
        <v>1350</v>
      </c>
      <c r="D321" s="46">
        <v>16920</v>
      </c>
      <c r="E321" s="46">
        <v>16920</v>
      </c>
      <c r="F321" s="163"/>
      <c r="G321" s="31" t="s">
        <v>1351</v>
      </c>
      <c r="H321" s="39" t="s">
        <v>1352</v>
      </c>
      <c r="I321" s="133" t="s">
        <v>2341</v>
      </c>
      <c r="J321" s="157" t="s">
        <v>2348</v>
      </c>
    </row>
    <row r="322" spans="1:10">
      <c r="A322" s="255"/>
      <c r="B322" s="270" t="s">
        <v>1353</v>
      </c>
      <c r="C322" s="4" t="s">
        <v>1354</v>
      </c>
      <c r="D322" s="46">
        <v>6366</v>
      </c>
      <c r="E322" s="46"/>
      <c r="F322" s="163">
        <f>D322/2</f>
        <v>3183</v>
      </c>
      <c r="G322" s="3" t="s">
        <v>17</v>
      </c>
      <c r="H322" s="38" t="s">
        <v>117</v>
      </c>
      <c r="I322" s="122"/>
      <c r="J322" s="168" t="s">
        <v>19</v>
      </c>
    </row>
    <row r="323" spans="1:10">
      <c r="A323" s="255"/>
      <c r="B323" s="270" t="s">
        <v>1353</v>
      </c>
      <c r="C323" s="4" t="s">
        <v>1354</v>
      </c>
      <c r="D323" s="46">
        <v>1835</v>
      </c>
      <c r="E323" s="46">
        <f>D323</f>
        <v>1835</v>
      </c>
      <c r="F323" s="163"/>
      <c r="G323" s="3" t="s">
        <v>17</v>
      </c>
      <c r="H323" s="38" t="s">
        <v>110</v>
      </c>
      <c r="I323" s="122"/>
      <c r="J323" s="168" t="s">
        <v>111</v>
      </c>
    </row>
    <row r="324" spans="1:10" ht="27">
      <c r="A324" s="255"/>
      <c r="B324" s="270" t="s">
        <v>1355</v>
      </c>
      <c r="C324" s="150" t="s">
        <v>1356</v>
      </c>
      <c r="D324" s="46">
        <v>56620</v>
      </c>
      <c r="E324" s="46">
        <v>56620</v>
      </c>
      <c r="F324" s="163"/>
      <c r="G324" s="3" t="s">
        <v>946</v>
      </c>
      <c r="H324" s="38" t="s">
        <v>801</v>
      </c>
      <c r="I324" s="133" t="s">
        <v>2341</v>
      </c>
      <c r="J324" s="157" t="s">
        <v>2348</v>
      </c>
    </row>
    <row r="325" spans="1:10">
      <c r="A325" s="255"/>
      <c r="B325" s="269" t="s">
        <v>1357</v>
      </c>
      <c r="C325" s="150" t="s">
        <v>1358</v>
      </c>
      <c r="D325" s="46">
        <v>65100</v>
      </c>
      <c r="E325" s="46">
        <v>65100</v>
      </c>
      <c r="F325" s="163"/>
      <c r="G325" s="164" t="s">
        <v>668</v>
      </c>
      <c r="H325" s="39" t="s">
        <v>1064</v>
      </c>
      <c r="I325" s="133"/>
      <c r="J325" s="172" t="s">
        <v>1359</v>
      </c>
    </row>
    <row r="326" spans="1:10">
      <c r="A326" s="255"/>
      <c r="B326" s="270" t="s">
        <v>1360</v>
      </c>
      <c r="C326" s="4" t="s">
        <v>1361</v>
      </c>
      <c r="D326" s="46">
        <v>6366</v>
      </c>
      <c r="E326" s="46"/>
      <c r="F326" s="163">
        <f>D326/2</f>
        <v>3183</v>
      </c>
      <c r="G326" s="3" t="s">
        <v>17</v>
      </c>
      <c r="H326" s="38" t="s">
        <v>117</v>
      </c>
      <c r="I326" s="122"/>
      <c r="J326" s="168" t="s">
        <v>19</v>
      </c>
    </row>
    <row r="327" spans="1:10">
      <c r="A327" s="255"/>
      <c r="B327" s="270" t="s">
        <v>1360</v>
      </c>
      <c r="C327" s="4" t="s">
        <v>1361</v>
      </c>
      <c r="D327" s="46">
        <v>1835</v>
      </c>
      <c r="E327" s="46">
        <f>D327</f>
        <v>1835</v>
      </c>
      <c r="F327" s="163"/>
      <c r="G327" s="3" t="s">
        <v>17</v>
      </c>
      <c r="H327" s="38" t="s">
        <v>110</v>
      </c>
      <c r="I327" s="122"/>
      <c r="J327" s="168" t="s">
        <v>111</v>
      </c>
    </row>
    <row r="328" spans="1:10" ht="14.25" thickBot="1">
      <c r="A328" s="254"/>
      <c r="B328" s="277" t="s">
        <v>144</v>
      </c>
      <c r="C328" s="235"/>
      <c r="D328" s="114"/>
      <c r="E328" s="94">
        <f>SUM(E286:E327)</f>
        <v>922677</v>
      </c>
      <c r="F328" s="95">
        <f>SUM(F286:F327)</f>
        <v>39195.5</v>
      </c>
      <c r="G328" s="89">
        <f>E328+F328</f>
        <v>961872.5</v>
      </c>
      <c r="H328" s="102"/>
      <c r="I328" s="123"/>
      <c r="J328" s="97"/>
    </row>
    <row r="329" spans="1:10">
      <c r="A329" s="256" t="s">
        <v>1035</v>
      </c>
      <c r="B329" s="301" t="s">
        <v>2387</v>
      </c>
      <c r="C329" s="302"/>
      <c r="D329" s="302"/>
      <c r="E329" s="98"/>
      <c r="F329" s="103"/>
      <c r="G329" s="104"/>
      <c r="H329" s="237"/>
      <c r="I329" s="186"/>
      <c r="J329" s="107"/>
    </row>
    <row r="330" spans="1:10">
      <c r="A330" s="255"/>
      <c r="B330" s="263" t="s">
        <v>1362</v>
      </c>
      <c r="C330" s="49" t="s">
        <v>1363</v>
      </c>
      <c r="D330" s="1">
        <v>9000</v>
      </c>
      <c r="E330" s="1"/>
      <c r="F330" s="1">
        <f>D330/2</f>
        <v>4500</v>
      </c>
      <c r="G330" s="3" t="s">
        <v>285</v>
      </c>
      <c r="H330" s="8" t="s">
        <v>182</v>
      </c>
      <c r="I330" s="122"/>
      <c r="J330" s="56" t="s">
        <v>128</v>
      </c>
    </row>
    <row r="331" spans="1:10">
      <c r="A331" s="255"/>
      <c r="B331" s="263" t="s">
        <v>1364</v>
      </c>
      <c r="C331" s="49" t="s">
        <v>1365</v>
      </c>
      <c r="D331" s="1">
        <v>6000</v>
      </c>
      <c r="E331" s="1"/>
      <c r="F331" s="1">
        <f>D331/2</f>
        <v>3000</v>
      </c>
      <c r="G331" s="3" t="s">
        <v>285</v>
      </c>
      <c r="H331" s="8" t="s">
        <v>182</v>
      </c>
      <c r="I331" s="122"/>
      <c r="J331" s="56" t="s">
        <v>128</v>
      </c>
    </row>
    <row r="332" spans="1:10">
      <c r="A332" s="255"/>
      <c r="B332" s="263" t="s">
        <v>1366</v>
      </c>
      <c r="C332" s="49" t="s">
        <v>1367</v>
      </c>
      <c r="D332" s="1">
        <v>11000</v>
      </c>
      <c r="E332" s="1"/>
      <c r="F332" s="1">
        <f t="shared" ref="F332:F342" si="8">D332/2</f>
        <v>5500</v>
      </c>
      <c r="G332" s="3" t="s">
        <v>285</v>
      </c>
      <c r="H332" s="8" t="s">
        <v>182</v>
      </c>
      <c r="I332" s="122"/>
      <c r="J332" s="56" t="s">
        <v>128</v>
      </c>
    </row>
    <row r="333" spans="1:10">
      <c r="A333" s="255"/>
      <c r="B333" s="263" t="s">
        <v>1368</v>
      </c>
      <c r="C333" s="49" t="s">
        <v>1369</v>
      </c>
      <c r="D333" s="1">
        <v>9160</v>
      </c>
      <c r="E333" s="1"/>
      <c r="F333" s="1">
        <f t="shared" si="8"/>
        <v>4580</v>
      </c>
      <c r="G333" s="3" t="s">
        <v>285</v>
      </c>
      <c r="H333" s="18" t="s">
        <v>182</v>
      </c>
      <c r="I333" s="122"/>
      <c r="J333" s="56" t="s">
        <v>128</v>
      </c>
    </row>
    <row r="334" spans="1:10">
      <c r="A334" s="255"/>
      <c r="B334" s="263" t="s">
        <v>1370</v>
      </c>
      <c r="C334" s="49" t="s">
        <v>1371</v>
      </c>
      <c r="D334" s="1">
        <v>3000</v>
      </c>
      <c r="E334" s="1"/>
      <c r="F334" s="1">
        <f t="shared" si="8"/>
        <v>1500</v>
      </c>
      <c r="G334" s="3" t="s">
        <v>285</v>
      </c>
      <c r="H334" s="8" t="s">
        <v>182</v>
      </c>
      <c r="I334" s="122"/>
      <c r="J334" s="56" t="s">
        <v>128</v>
      </c>
    </row>
    <row r="335" spans="1:10">
      <c r="A335" s="255"/>
      <c r="B335" s="263" t="s">
        <v>1372</v>
      </c>
      <c r="C335" s="49" t="s">
        <v>1373</v>
      </c>
      <c r="D335" s="1">
        <v>14320</v>
      </c>
      <c r="E335" s="1"/>
      <c r="F335" s="1">
        <f t="shared" si="8"/>
        <v>7160</v>
      </c>
      <c r="G335" s="3" t="s">
        <v>285</v>
      </c>
      <c r="H335" s="8" t="s">
        <v>182</v>
      </c>
      <c r="I335" s="122"/>
      <c r="J335" s="56" t="s">
        <v>128</v>
      </c>
    </row>
    <row r="336" spans="1:10">
      <c r="A336" s="255"/>
      <c r="B336" s="263" t="s">
        <v>1374</v>
      </c>
      <c r="C336" s="49" t="s">
        <v>1375</v>
      </c>
      <c r="D336" s="1">
        <v>9000</v>
      </c>
      <c r="E336" s="1"/>
      <c r="F336" s="1">
        <f t="shared" si="8"/>
        <v>4500</v>
      </c>
      <c r="G336" s="3" t="s">
        <v>285</v>
      </c>
      <c r="H336" s="8" t="s">
        <v>182</v>
      </c>
      <c r="I336" s="122"/>
      <c r="J336" s="56" t="s">
        <v>128</v>
      </c>
    </row>
    <row r="337" spans="1:10">
      <c r="A337" s="255"/>
      <c r="B337" s="263" t="s">
        <v>1376</v>
      </c>
      <c r="C337" s="49" t="s">
        <v>1377</v>
      </c>
      <c r="D337" s="1">
        <v>6000</v>
      </c>
      <c r="E337" s="1"/>
      <c r="F337" s="1">
        <f t="shared" si="8"/>
        <v>3000</v>
      </c>
      <c r="G337" s="3" t="s">
        <v>285</v>
      </c>
      <c r="H337" s="8" t="s">
        <v>182</v>
      </c>
      <c r="I337" s="122"/>
      <c r="J337" s="56" t="s">
        <v>128</v>
      </c>
    </row>
    <row r="338" spans="1:10" ht="27">
      <c r="A338" s="255"/>
      <c r="B338" s="262" t="s">
        <v>1378</v>
      </c>
      <c r="C338" s="49" t="s">
        <v>1379</v>
      </c>
      <c r="D338" s="1">
        <v>55130</v>
      </c>
      <c r="E338" s="1">
        <f>D338</f>
        <v>55130</v>
      </c>
      <c r="F338" s="1"/>
      <c r="G338" s="31" t="s">
        <v>2350</v>
      </c>
      <c r="H338" s="32" t="s">
        <v>841</v>
      </c>
      <c r="I338" s="133" t="s">
        <v>2341</v>
      </c>
      <c r="J338" s="157" t="s">
        <v>2348</v>
      </c>
    </row>
    <row r="339" spans="1:10">
      <c r="A339" s="255"/>
      <c r="B339" s="263" t="s">
        <v>1380</v>
      </c>
      <c r="C339" s="49" t="s">
        <v>1381</v>
      </c>
      <c r="D339" s="1">
        <v>12000</v>
      </c>
      <c r="E339" s="1"/>
      <c r="F339" s="1">
        <f t="shared" si="8"/>
        <v>6000</v>
      </c>
      <c r="G339" s="3" t="s">
        <v>285</v>
      </c>
      <c r="H339" s="8" t="s">
        <v>182</v>
      </c>
      <c r="I339" s="122"/>
      <c r="J339" s="56" t="s">
        <v>128</v>
      </c>
    </row>
    <row r="340" spans="1:10">
      <c r="A340" s="255"/>
      <c r="B340" s="263" t="s">
        <v>1382</v>
      </c>
      <c r="C340" s="49" t="s">
        <v>1383</v>
      </c>
      <c r="D340" s="1">
        <v>9000</v>
      </c>
      <c r="E340" s="1"/>
      <c r="F340" s="1">
        <f t="shared" si="8"/>
        <v>4500</v>
      </c>
      <c r="G340" s="3" t="s">
        <v>285</v>
      </c>
      <c r="H340" s="8" t="s">
        <v>182</v>
      </c>
      <c r="I340" s="122"/>
      <c r="J340" s="56" t="s">
        <v>128</v>
      </c>
    </row>
    <row r="341" spans="1:10">
      <c r="A341" s="255"/>
      <c r="B341" s="263" t="s">
        <v>1384</v>
      </c>
      <c r="C341" s="49" t="s">
        <v>1385</v>
      </c>
      <c r="D341" s="1">
        <v>8000</v>
      </c>
      <c r="E341" s="1"/>
      <c r="F341" s="1">
        <f t="shared" si="8"/>
        <v>4000</v>
      </c>
      <c r="G341" s="3" t="s">
        <v>285</v>
      </c>
      <c r="H341" s="8" t="s">
        <v>182</v>
      </c>
      <c r="I341" s="122"/>
      <c r="J341" s="56" t="s">
        <v>128</v>
      </c>
    </row>
    <row r="342" spans="1:10">
      <c r="A342" s="255"/>
      <c r="B342" s="263" t="s">
        <v>1386</v>
      </c>
      <c r="C342" s="49" t="s">
        <v>1387</v>
      </c>
      <c r="D342" s="1">
        <v>11000</v>
      </c>
      <c r="E342" s="1"/>
      <c r="F342" s="1">
        <f t="shared" si="8"/>
        <v>5500</v>
      </c>
      <c r="G342" s="3" t="s">
        <v>285</v>
      </c>
      <c r="H342" s="8" t="s">
        <v>182</v>
      </c>
      <c r="I342" s="122"/>
      <c r="J342" s="65" t="s">
        <v>128</v>
      </c>
    </row>
    <row r="343" spans="1:10" ht="14.25" thickBot="1">
      <c r="A343" s="254"/>
      <c r="B343" s="321" t="s">
        <v>1388</v>
      </c>
      <c r="C343" s="326"/>
      <c r="D343" s="75"/>
      <c r="E343" s="76">
        <f>SUM(E330:E342)</f>
        <v>55130</v>
      </c>
      <c r="F343" s="76">
        <f>SUM(F330:F342)</f>
        <v>53740</v>
      </c>
      <c r="G343" s="245">
        <f>SUM(E343:F343)</f>
        <v>108870</v>
      </c>
      <c r="H343" s="77"/>
      <c r="I343" s="123"/>
      <c r="J343" s="78"/>
    </row>
    <row r="344" spans="1:10">
      <c r="A344" s="252" t="s">
        <v>1035</v>
      </c>
      <c r="B344" s="314" t="s">
        <v>2388</v>
      </c>
      <c r="C344" s="315"/>
      <c r="D344" s="315"/>
      <c r="E344" s="306"/>
      <c r="F344" s="306"/>
      <c r="G344" s="306"/>
      <c r="H344" s="233"/>
      <c r="I344" s="187"/>
      <c r="J344" s="188"/>
    </row>
    <row r="345" spans="1:10">
      <c r="A345" s="253"/>
      <c r="B345" s="270" t="s">
        <v>1390</v>
      </c>
      <c r="C345" s="4" t="s">
        <v>1392</v>
      </c>
      <c r="D345" s="46">
        <v>2900</v>
      </c>
      <c r="E345" s="46"/>
      <c r="F345" s="163">
        <f>D345/2</f>
        <v>1450</v>
      </c>
      <c r="G345" s="3" t="s">
        <v>17</v>
      </c>
      <c r="H345" s="38" t="s">
        <v>163</v>
      </c>
      <c r="I345" s="122"/>
      <c r="J345" s="168" t="s">
        <v>19</v>
      </c>
    </row>
    <row r="346" spans="1:10">
      <c r="A346" s="253"/>
      <c r="B346" s="270" t="s">
        <v>1393</v>
      </c>
      <c r="C346" s="4" t="s">
        <v>1395</v>
      </c>
      <c r="D346" s="46">
        <v>2900</v>
      </c>
      <c r="E346" s="46"/>
      <c r="F346" s="163">
        <f>D346/2</f>
        <v>1450</v>
      </c>
      <c r="G346" s="3" t="s">
        <v>17</v>
      </c>
      <c r="H346" s="38" t="s">
        <v>163</v>
      </c>
      <c r="I346" s="122"/>
      <c r="J346" s="168" t="s">
        <v>19</v>
      </c>
    </row>
    <row r="347" spans="1:10">
      <c r="A347" s="253"/>
      <c r="B347" s="270" t="s">
        <v>1396</v>
      </c>
      <c r="C347" s="4" t="s">
        <v>1397</v>
      </c>
      <c r="D347" s="46">
        <v>2900</v>
      </c>
      <c r="E347" s="46"/>
      <c r="F347" s="163">
        <f>D347/2</f>
        <v>1450</v>
      </c>
      <c r="G347" s="3" t="s">
        <v>17</v>
      </c>
      <c r="H347" s="38" t="s">
        <v>163</v>
      </c>
      <c r="I347" s="122"/>
      <c r="J347" s="168" t="s">
        <v>19</v>
      </c>
    </row>
    <row r="348" spans="1:10">
      <c r="A348" s="253"/>
      <c r="B348" s="270" t="s">
        <v>1398</v>
      </c>
      <c r="C348" s="4" t="s">
        <v>1399</v>
      </c>
      <c r="D348" s="46">
        <v>2900</v>
      </c>
      <c r="E348" s="46"/>
      <c r="F348" s="163">
        <f>D348/2</f>
        <v>1450</v>
      </c>
      <c r="G348" s="3" t="s">
        <v>17</v>
      </c>
      <c r="H348" s="38" t="s">
        <v>163</v>
      </c>
      <c r="I348" s="122"/>
      <c r="J348" s="168" t="s">
        <v>19</v>
      </c>
    </row>
    <row r="349" spans="1:10" ht="40.5">
      <c r="A349" s="253"/>
      <c r="B349" s="270" t="s">
        <v>1401</v>
      </c>
      <c r="C349" s="4" t="s">
        <v>1313</v>
      </c>
      <c r="D349" s="46">
        <v>147890</v>
      </c>
      <c r="E349" s="46">
        <f>D349</f>
        <v>147890</v>
      </c>
      <c r="F349" s="183"/>
      <c r="G349" s="149" t="s">
        <v>114</v>
      </c>
      <c r="H349" s="189" t="s">
        <v>2351</v>
      </c>
      <c r="I349" s="167" t="s">
        <v>2341</v>
      </c>
      <c r="J349" s="157" t="s">
        <v>2348</v>
      </c>
    </row>
    <row r="350" spans="1:10">
      <c r="A350" s="253"/>
      <c r="B350" s="270" t="s">
        <v>1321</v>
      </c>
      <c r="C350" s="4" t="s">
        <v>1083</v>
      </c>
      <c r="D350" s="46">
        <v>2900</v>
      </c>
      <c r="E350" s="46"/>
      <c r="F350" s="163">
        <f>D350/2</f>
        <v>1450</v>
      </c>
      <c r="G350" s="3" t="s">
        <v>17</v>
      </c>
      <c r="H350" s="38" t="s">
        <v>163</v>
      </c>
      <c r="I350" s="122"/>
      <c r="J350" s="168" t="s">
        <v>19</v>
      </c>
    </row>
    <row r="351" spans="1:10" ht="27">
      <c r="A351" s="253"/>
      <c r="B351" s="270" t="s">
        <v>1402</v>
      </c>
      <c r="C351" s="4" t="s">
        <v>1403</v>
      </c>
      <c r="D351" s="46">
        <v>137520</v>
      </c>
      <c r="E351" s="46">
        <v>137520</v>
      </c>
      <c r="F351" s="163"/>
      <c r="G351" s="31" t="s">
        <v>2314</v>
      </c>
      <c r="H351" s="39" t="s">
        <v>803</v>
      </c>
      <c r="I351" s="133" t="s">
        <v>2341</v>
      </c>
      <c r="J351" s="157" t="s">
        <v>2348</v>
      </c>
    </row>
    <row r="352" spans="1:10">
      <c r="A352" s="253"/>
      <c r="B352" s="270" t="s">
        <v>1323</v>
      </c>
      <c r="C352" s="4" t="s">
        <v>1404</v>
      </c>
      <c r="D352" s="46">
        <v>2900</v>
      </c>
      <c r="E352" s="46"/>
      <c r="F352" s="163">
        <f t="shared" ref="F352:F360" si="9">D352/2</f>
        <v>1450</v>
      </c>
      <c r="G352" s="3" t="s">
        <v>17</v>
      </c>
      <c r="H352" s="38" t="s">
        <v>163</v>
      </c>
      <c r="I352" s="122"/>
      <c r="J352" s="168" t="s">
        <v>19</v>
      </c>
    </row>
    <row r="353" spans="1:10">
      <c r="A353" s="253"/>
      <c r="B353" s="270" t="s">
        <v>1405</v>
      </c>
      <c r="C353" s="4" t="s">
        <v>1407</v>
      </c>
      <c r="D353" s="46">
        <v>2900</v>
      </c>
      <c r="E353" s="46"/>
      <c r="F353" s="163">
        <f t="shared" si="9"/>
        <v>1450</v>
      </c>
      <c r="G353" s="3" t="s">
        <v>17</v>
      </c>
      <c r="H353" s="38" t="s">
        <v>163</v>
      </c>
      <c r="I353" s="122"/>
      <c r="J353" s="168" t="s">
        <v>19</v>
      </c>
    </row>
    <row r="354" spans="1:10">
      <c r="A354" s="253"/>
      <c r="B354" s="270" t="s">
        <v>1409</v>
      </c>
      <c r="C354" s="4" t="s">
        <v>1410</v>
      </c>
      <c r="D354" s="46">
        <v>2900</v>
      </c>
      <c r="E354" s="46"/>
      <c r="F354" s="163">
        <f t="shared" si="9"/>
        <v>1450</v>
      </c>
      <c r="G354" s="3" t="s">
        <v>17</v>
      </c>
      <c r="H354" s="38" t="s">
        <v>163</v>
      </c>
      <c r="I354" s="122"/>
      <c r="J354" s="168" t="s">
        <v>19</v>
      </c>
    </row>
    <row r="355" spans="1:10">
      <c r="A355" s="253"/>
      <c r="B355" s="269" t="s">
        <v>1331</v>
      </c>
      <c r="C355" s="150" t="s">
        <v>1411</v>
      </c>
      <c r="D355" s="46">
        <v>8816</v>
      </c>
      <c r="E355" s="46"/>
      <c r="F355" s="163">
        <f t="shared" si="9"/>
        <v>4408</v>
      </c>
      <c r="G355" s="31" t="s">
        <v>1412</v>
      </c>
      <c r="H355" s="39" t="s">
        <v>1413</v>
      </c>
      <c r="I355" s="133"/>
      <c r="J355" s="165" t="s">
        <v>1414</v>
      </c>
    </row>
    <row r="356" spans="1:10">
      <c r="A356" s="253"/>
      <c r="B356" s="269" t="s">
        <v>1415</v>
      </c>
      <c r="C356" s="150" t="s">
        <v>1416</v>
      </c>
      <c r="D356" s="46">
        <v>3000</v>
      </c>
      <c r="E356" s="46">
        <v>3000</v>
      </c>
      <c r="F356" s="163"/>
      <c r="G356" s="31" t="s">
        <v>1336</v>
      </c>
      <c r="H356" s="39" t="s">
        <v>1417</v>
      </c>
      <c r="I356" s="133"/>
      <c r="J356" s="165" t="s">
        <v>1418</v>
      </c>
    </row>
    <row r="357" spans="1:10">
      <c r="A357" s="253"/>
      <c r="B357" s="270" t="s">
        <v>1342</v>
      </c>
      <c r="C357" s="4" t="s">
        <v>1419</v>
      </c>
      <c r="D357" s="46">
        <v>2900</v>
      </c>
      <c r="E357" s="46"/>
      <c r="F357" s="163">
        <f t="shared" si="9"/>
        <v>1450</v>
      </c>
      <c r="G357" s="3" t="s">
        <v>17</v>
      </c>
      <c r="H357" s="38" t="s">
        <v>163</v>
      </c>
      <c r="I357" s="122"/>
      <c r="J357" s="168" t="s">
        <v>19</v>
      </c>
    </row>
    <row r="358" spans="1:10">
      <c r="A358" s="253"/>
      <c r="B358" s="278" t="s">
        <v>1420</v>
      </c>
      <c r="C358" s="50" t="s">
        <v>1422</v>
      </c>
      <c r="D358" s="45">
        <v>2900</v>
      </c>
      <c r="E358" s="45"/>
      <c r="F358" s="7">
        <f t="shared" si="9"/>
        <v>1450</v>
      </c>
      <c r="G358" s="6" t="s">
        <v>17</v>
      </c>
      <c r="H358" s="10" t="s">
        <v>163</v>
      </c>
      <c r="I358" s="129"/>
      <c r="J358" s="62" t="s">
        <v>19</v>
      </c>
    </row>
    <row r="359" spans="1:10">
      <c r="A359" s="253"/>
      <c r="B359" s="278" t="s">
        <v>1423</v>
      </c>
      <c r="C359" s="50" t="s">
        <v>1424</v>
      </c>
      <c r="D359" s="45">
        <v>2900</v>
      </c>
      <c r="E359" s="45"/>
      <c r="F359" s="7">
        <f t="shared" si="9"/>
        <v>1450</v>
      </c>
      <c r="G359" s="6" t="s">
        <v>17</v>
      </c>
      <c r="H359" s="10" t="s">
        <v>163</v>
      </c>
      <c r="I359" s="129"/>
      <c r="J359" s="62" t="s">
        <v>19</v>
      </c>
    </row>
    <row r="360" spans="1:10">
      <c r="A360" s="253"/>
      <c r="B360" s="278" t="s">
        <v>1425</v>
      </c>
      <c r="C360" s="50" t="s">
        <v>1427</v>
      </c>
      <c r="D360" s="45">
        <v>2900</v>
      </c>
      <c r="E360" s="45"/>
      <c r="F360" s="7">
        <f t="shared" si="9"/>
        <v>1450</v>
      </c>
      <c r="G360" s="6" t="s">
        <v>17</v>
      </c>
      <c r="H360" s="10" t="s">
        <v>163</v>
      </c>
      <c r="I360" s="129"/>
      <c r="J360" s="62" t="s">
        <v>19</v>
      </c>
    </row>
    <row r="361" spans="1:10" ht="14.25" thickBot="1">
      <c r="A361" s="254"/>
      <c r="B361" s="304" t="s">
        <v>1131</v>
      </c>
      <c r="C361" s="305"/>
      <c r="D361" s="114"/>
      <c r="E361" s="94">
        <f>SUM(E345:E360)</f>
        <v>288410</v>
      </c>
      <c r="F361" s="95">
        <f>SUM(F345:F360)</f>
        <v>21808</v>
      </c>
      <c r="G361" s="239">
        <f>SUM(E361:F361)</f>
        <v>310218</v>
      </c>
      <c r="H361" s="96"/>
      <c r="I361" s="130"/>
      <c r="J361" s="97"/>
    </row>
    <row r="362" spans="1:10" s="2" customFormat="1">
      <c r="A362" s="252" t="s">
        <v>966</v>
      </c>
      <c r="B362" s="311" t="s">
        <v>1428</v>
      </c>
      <c r="C362" s="312"/>
      <c r="D362" s="98"/>
      <c r="E362" s="99"/>
      <c r="F362" s="98"/>
      <c r="G362" s="246"/>
      <c r="H362" s="100"/>
      <c r="I362" s="131"/>
      <c r="J362" s="101"/>
    </row>
    <row r="363" spans="1:10" s="2" customFormat="1" ht="13.15" customHeight="1">
      <c r="A363" s="253"/>
      <c r="B363" s="274" t="s">
        <v>1429</v>
      </c>
      <c r="C363" s="48" t="s">
        <v>1430</v>
      </c>
      <c r="D363" s="1">
        <v>13796</v>
      </c>
      <c r="E363" s="1"/>
      <c r="F363" s="1">
        <f t="shared" ref="F363:F370" si="10">D363/2</f>
        <v>6898</v>
      </c>
      <c r="G363" s="177" t="s">
        <v>321</v>
      </c>
      <c r="H363" s="8" t="s">
        <v>620</v>
      </c>
      <c r="I363" s="122"/>
      <c r="J363" s="63" t="s">
        <v>322</v>
      </c>
    </row>
    <row r="364" spans="1:10" s="2" customFormat="1" ht="13.15" customHeight="1">
      <c r="A364" s="253"/>
      <c r="B364" s="274" t="s">
        <v>1431</v>
      </c>
      <c r="C364" s="48" t="s">
        <v>1432</v>
      </c>
      <c r="D364" s="1">
        <v>13796</v>
      </c>
      <c r="E364" s="1"/>
      <c r="F364" s="1">
        <f t="shared" si="10"/>
        <v>6898</v>
      </c>
      <c r="G364" s="177" t="s">
        <v>321</v>
      </c>
      <c r="H364" s="8" t="s">
        <v>620</v>
      </c>
      <c r="I364" s="122"/>
      <c r="J364" s="63" t="s">
        <v>322</v>
      </c>
    </row>
    <row r="365" spans="1:10" s="2" customFormat="1" ht="13.15" customHeight="1">
      <c r="A365" s="253"/>
      <c r="B365" s="274" t="s">
        <v>1433</v>
      </c>
      <c r="C365" s="48" t="s">
        <v>1434</v>
      </c>
      <c r="D365" s="1">
        <v>13796</v>
      </c>
      <c r="E365" s="1"/>
      <c r="F365" s="1">
        <f t="shared" si="10"/>
        <v>6898</v>
      </c>
      <c r="G365" s="177" t="s">
        <v>321</v>
      </c>
      <c r="H365" s="8" t="s">
        <v>620</v>
      </c>
      <c r="I365" s="122"/>
      <c r="J365" s="63" t="s">
        <v>322</v>
      </c>
    </row>
    <row r="366" spans="1:10" s="2" customFormat="1" ht="13.15" customHeight="1">
      <c r="A366" s="253"/>
      <c r="B366" s="274" t="s">
        <v>1435</v>
      </c>
      <c r="C366" s="48" t="s">
        <v>1436</v>
      </c>
      <c r="D366" s="1">
        <v>13796</v>
      </c>
      <c r="E366" s="1"/>
      <c r="F366" s="1">
        <f t="shared" si="10"/>
        <v>6898</v>
      </c>
      <c r="G366" s="177" t="s">
        <v>321</v>
      </c>
      <c r="H366" s="8" t="s">
        <v>620</v>
      </c>
      <c r="I366" s="122"/>
      <c r="J366" s="63" t="s">
        <v>322</v>
      </c>
    </row>
    <row r="367" spans="1:10" s="2" customFormat="1" ht="13.15" customHeight="1">
      <c r="A367" s="253"/>
      <c r="B367" s="274" t="s">
        <v>1437</v>
      </c>
      <c r="C367" s="48" t="s">
        <v>870</v>
      </c>
      <c r="D367" s="1">
        <v>13796</v>
      </c>
      <c r="E367" s="1"/>
      <c r="F367" s="1">
        <f t="shared" si="10"/>
        <v>6898</v>
      </c>
      <c r="G367" s="177" t="s">
        <v>321</v>
      </c>
      <c r="H367" s="8" t="s">
        <v>620</v>
      </c>
      <c r="I367" s="122"/>
      <c r="J367" s="63" t="s">
        <v>322</v>
      </c>
    </row>
    <row r="368" spans="1:10" s="2" customFormat="1" ht="13.15" customHeight="1">
      <c r="A368" s="253"/>
      <c r="B368" s="274" t="s">
        <v>1438</v>
      </c>
      <c r="C368" s="48" t="s">
        <v>1439</v>
      </c>
      <c r="D368" s="1">
        <v>19248</v>
      </c>
      <c r="E368" s="1"/>
      <c r="F368" s="1">
        <f t="shared" si="10"/>
        <v>9624</v>
      </c>
      <c r="G368" s="177" t="s">
        <v>554</v>
      </c>
      <c r="H368" s="8" t="s">
        <v>539</v>
      </c>
      <c r="I368" s="122"/>
      <c r="J368" s="63" t="s">
        <v>604</v>
      </c>
    </row>
    <row r="369" spans="1:10" s="2" customFormat="1" ht="13.15" customHeight="1">
      <c r="A369" s="253"/>
      <c r="B369" s="274" t="s">
        <v>1440</v>
      </c>
      <c r="C369" s="48" t="s">
        <v>1441</v>
      </c>
      <c r="D369" s="1">
        <v>13796</v>
      </c>
      <c r="E369" s="1"/>
      <c r="F369" s="1">
        <f t="shared" si="10"/>
        <v>6898</v>
      </c>
      <c r="G369" s="177" t="s">
        <v>321</v>
      </c>
      <c r="H369" s="8" t="s">
        <v>620</v>
      </c>
      <c r="I369" s="122"/>
      <c r="J369" s="63" t="s">
        <v>322</v>
      </c>
    </row>
    <row r="370" spans="1:10" s="2" customFormat="1" ht="13.15" customHeight="1">
      <c r="A370" s="253"/>
      <c r="B370" s="274" t="s">
        <v>1442</v>
      </c>
      <c r="C370" s="48" t="s">
        <v>1443</v>
      </c>
      <c r="D370" s="1">
        <v>15616</v>
      </c>
      <c r="E370" s="1"/>
      <c r="F370" s="1">
        <f t="shared" si="10"/>
        <v>7808</v>
      </c>
      <c r="G370" s="177" t="s">
        <v>554</v>
      </c>
      <c r="H370" s="8" t="s">
        <v>539</v>
      </c>
      <c r="I370" s="122"/>
      <c r="J370" s="63" t="s">
        <v>604</v>
      </c>
    </row>
    <row r="371" spans="1:10" s="2" customFormat="1" ht="40.5">
      <c r="A371" s="253"/>
      <c r="B371" s="274" t="s">
        <v>1444</v>
      </c>
      <c r="C371" s="48" t="s">
        <v>1445</v>
      </c>
      <c r="D371" s="1">
        <v>161028</v>
      </c>
      <c r="E371" s="1">
        <f>D371</f>
        <v>161028</v>
      </c>
      <c r="F371" s="1"/>
      <c r="G371" s="177" t="s">
        <v>318</v>
      </c>
      <c r="H371" s="8" t="s">
        <v>1446</v>
      </c>
      <c r="I371" s="122"/>
      <c r="J371" s="68" t="s">
        <v>2379</v>
      </c>
    </row>
    <row r="372" spans="1:10" s="2" customFormat="1" ht="13.15" customHeight="1">
      <c r="A372" s="253"/>
      <c r="B372" s="274" t="s">
        <v>1447</v>
      </c>
      <c r="C372" s="48" t="s">
        <v>441</v>
      </c>
      <c r="D372" s="1">
        <v>7430</v>
      </c>
      <c r="E372" s="1"/>
      <c r="F372" s="1">
        <f>D372/2</f>
        <v>3715</v>
      </c>
      <c r="G372" s="177" t="s">
        <v>321</v>
      </c>
      <c r="H372" s="8" t="s">
        <v>620</v>
      </c>
      <c r="I372" s="122"/>
      <c r="J372" s="63" t="s">
        <v>322</v>
      </c>
    </row>
    <row r="373" spans="1:10" s="2" customFormat="1" ht="13.15" customHeight="1">
      <c r="A373" s="253"/>
      <c r="B373" s="274" t="s">
        <v>1448</v>
      </c>
      <c r="C373" s="48" t="s">
        <v>1449</v>
      </c>
      <c r="D373" s="1">
        <v>22546</v>
      </c>
      <c r="E373" s="1"/>
      <c r="F373" s="1">
        <f>D373/2</f>
        <v>11273</v>
      </c>
      <c r="G373" s="177" t="s">
        <v>554</v>
      </c>
      <c r="H373" s="8" t="s">
        <v>539</v>
      </c>
      <c r="I373" s="122"/>
      <c r="J373" s="63" t="s">
        <v>604</v>
      </c>
    </row>
    <row r="374" spans="1:10" s="2" customFormat="1" ht="13.15" customHeight="1">
      <c r="A374" s="253"/>
      <c r="B374" s="274" t="s">
        <v>1450</v>
      </c>
      <c r="C374" s="48" t="s">
        <v>1451</v>
      </c>
      <c r="D374" s="1">
        <v>7430</v>
      </c>
      <c r="E374" s="1"/>
      <c r="F374" s="1">
        <f>D374/2</f>
        <v>3715</v>
      </c>
      <c r="G374" s="177" t="s">
        <v>321</v>
      </c>
      <c r="H374" s="8" t="s">
        <v>620</v>
      </c>
      <c r="I374" s="122"/>
      <c r="J374" s="63" t="s">
        <v>322</v>
      </c>
    </row>
    <row r="375" spans="1:10" s="2" customFormat="1" ht="13.15" customHeight="1">
      <c r="A375" s="253"/>
      <c r="B375" s="274" t="s">
        <v>1452</v>
      </c>
      <c r="C375" s="48" t="s">
        <v>1453</v>
      </c>
      <c r="D375" s="1">
        <v>21854</v>
      </c>
      <c r="E375" s="1"/>
      <c r="F375" s="1">
        <f>D375/2</f>
        <v>10927</v>
      </c>
      <c r="G375" s="177" t="s">
        <v>554</v>
      </c>
      <c r="H375" s="8" t="s">
        <v>539</v>
      </c>
      <c r="I375" s="122"/>
      <c r="J375" s="63" t="s">
        <v>604</v>
      </c>
    </row>
    <row r="376" spans="1:10" s="2" customFormat="1" ht="13.15" customHeight="1">
      <c r="A376" s="253"/>
      <c r="B376" s="274" t="s">
        <v>1454</v>
      </c>
      <c r="C376" s="48" t="s">
        <v>1455</v>
      </c>
      <c r="D376" s="1">
        <v>7430</v>
      </c>
      <c r="E376" s="1"/>
      <c r="F376" s="1">
        <f>D376/2</f>
        <v>3715</v>
      </c>
      <c r="G376" s="177" t="s">
        <v>321</v>
      </c>
      <c r="H376" s="8" t="s">
        <v>620</v>
      </c>
      <c r="I376" s="122"/>
      <c r="J376" s="63" t="s">
        <v>322</v>
      </c>
    </row>
    <row r="377" spans="1:10" s="2" customFormat="1" ht="13.15" customHeight="1" thickBot="1">
      <c r="A377" s="254"/>
      <c r="B377" s="307" t="s">
        <v>1196</v>
      </c>
      <c r="C377" s="313"/>
      <c r="D377" s="75"/>
      <c r="E377" s="76">
        <f>SUM(E363:E376)</f>
        <v>161028</v>
      </c>
      <c r="F377" s="76">
        <f>SUM(F363:F376)</f>
        <v>92165</v>
      </c>
      <c r="G377" s="241">
        <f>E377+F377</f>
        <v>253193</v>
      </c>
      <c r="H377" s="77"/>
      <c r="I377" s="123"/>
      <c r="J377" s="78"/>
    </row>
    <row r="378" spans="1:10">
      <c r="A378" s="252" t="s">
        <v>1035</v>
      </c>
      <c r="B378" s="314" t="s">
        <v>188</v>
      </c>
      <c r="C378" s="315"/>
      <c r="D378" s="315"/>
      <c r="E378" s="316"/>
      <c r="F378" s="316"/>
      <c r="G378" s="316"/>
      <c r="H378" s="190"/>
      <c r="I378" s="161"/>
      <c r="J378" s="191"/>
    </row>
    <row r="379" spans="1:10">
      <c r="A379" s="253"/>
      <c r="B379" s="270" t="s">
        <v>1456</v>
      </c>
      <c r="C379" s="4" t="s">
        <v>1457</v>
      </c>
      <c r="D379" s="46">
        <v>2900</v>
      </c>
      <c r="E379" s="46"/>
      <c r="F379" s="163">
        <f t="shared" ref="F379:F398" si="11">D379/2</f>
        <v>1450</v>
      </c>
      <c r="G379" s="3" t="s">
        <v>17</v>
      </c>
      <c r="H379" s="38" t="s">
        <v>163</v>
      </c>
      <c r="I379" s="122"/>
      <c r="J379" s="168" t="s">
        <v>19</v>
      </c>
    </row>
    <row r="380" spans="1:10" ht="39" customHeight="1">
      <c r="A380" s="253"/>
      <c r="B380" s="270" t="s">
        <v>1458</v>
      </c>
      <c r="C380" s="4" t="s">
        <v>1459</v>
      </c>
      <c r="D380" s="46">
        <v>77350</v>
      </c>
      <c r="E380" s="46"/>
      <c r="F380" s="163">
        <f t="shared" si="11"/>
        <v>38675</v>
      </c>
      <c r="G380" s="3" t="s">
        <v>2</v>
      </c>
      <c r="H380" s="38" t="s">
        <v>189</v>
      </c>
      <c r="I380" s="122"/>
      <c r="J380" s="192" t="s">
        <v>190</v>
      </c>
    </row>
    <row r="381" spans="1:10">
      <c r="A381" s="253"/>
      <c r="B381" s="270" t="s">
        <v>1461</v>
      </c>
      <c r="C381" s="4" t="s">
        <v>1462</v>
      </c>
      <c r="D381" s="46">
        <v>2900</v>
      </c>
      <c r="E381" s="46"/>
      <c r="F381" s="163">
        <f t="shared" si="11"/>
        <v>1450</v>
      </c>
      <c r="G381" s="3" t="s">
        <v>17</v>
      </c>
      <c r="H381" s="38" t="s">
        <v>163</v>
      </c>
      <c r="I381" s="122"/>
      <c r="J381" s="168" t="s">
        <v>19</v>
      </c>
    </row>
    <row r="382" spans="1:10" ht="25.5">
      <c r="A382" s="253"/>
      <c r="B382" s="270" t="s">
        <v>1461</v>
      </c>
      <c r="C382" s="4" t="s">
        <v>1463</v>
      </c>
      <c r="D382" s="163">
        <v>83300</v>
      </c>
      <c r="E382" s="163"/>
      <c r="F382" s="163">
        <f t="shared" si="11"/>
        <v>41650</v>
      </c>
      <c r="G382" s="3" t="s">
        <v>2</v>
      </c>
      <c r="H382" s="38" t="s">
        <v>189</v>
      </c>
      <c r="I382" s="122"/>
      <c r="J382" s="192" t="s">
        <v>190</v>
      </c>
    </row>
    <row r="383" spans="1:10">
      <c r="A383" s="253"/>
      <c r="B383" s="270" t="s">
        <v>1464</v>
      </c>
      <c r="C383" s="4" t="s">
        <v>1465</v>
      </c>
      <c r="D383" s="151">
        <v>2900</v>
      </c>
      <c r="E383" s="151"/>
      <c r="F383" s="163">
        <f t="shared" si="11"/>
        <v>1450</v>
      </c>
      <c r="G383" s="3" t="s">
        <v>17</v>
      </c>
      <c r="H383" s="38" t="s">
        <v>163</v>
      </c>
      <c r="I383" s="122"/>
      <c r="J383" s="168" t="s">
        <v>19</v>
      </c>
    </row>
    <row r="384" spans="1:10" ht="27">
      <c r="A384" s="253"/>
      <c r="B384" s="270" t="s">
        <v>1466</v>
      </c>
      <c r="C384" s="49" t="s">
        <v>1467</v>
      </c>
      <c r="D384" s="1">
        <v>71400</v>
      </c>
      <c r="E384" s="1"/>
      <c r="F384" s="163">
        <f t="shared" si="11"/>
        <v>35700</v>
      </c>
      <c r="G384" s="3" t="s">
        <v>2</v>
      </c>
      <c r="H384" s="38" t="s">
        <v>189</v>
      </c>
      <c r="I384" s="122"/>
      <c r="J384" s="58" t="s">
        <v>1469</v>
      </c>
    </row>
    <row r="385" spans="1:10">
      <c r="A385" s="253"/>
      <c r="B385" s="270" t="s">
        <v>1471</v>
      </c>
      <c r="C385" s="4" t="s">
        <v>1472</v>
      </c>
      <c r="D385" s="46">
        <v>2900</v>
      </c>
      <c r="E385" s="46"/>
      <c r="F385" s="163">
        <f t="shared" si="11"/>
        <v>1450</v>
      </c>
      <c r="G385" s="3" t="s">
        <v>17</v>
      </c>
      <c r="H385" s="38" t="s">
        <v>163</v>
      </c>
      <c r="I385" s="122"/>
      <c r="J385" s="168" t="s">
        <v>19</v>
      </c>
    </row>
    <row r="386" spans="1:10" ht="27">
      <c r="A386" s="253"/>
      <c r="B386" s="263" t="s">
        <v>1471</v>
      </c>
      <c r="C386" s="49" t="s">
        <v>1473</v>
      </c>
      <c r="D386" s="1">
        <v>66300</v>
      </c>
      <c r="E386" s="1"/>
      <c r="F386" s="163">
        <f t="shared" si="11"/>
        <v>33150</v>
      </c>
      <c r="G386" s="3" t="s">
        <v>2</v>
      </c>
      <c r="H386" s="38" t="s">
        <v>189</v>
      </c>
      <c r="I386" s="122"/>
      <c r="J386" s="58" t="s">
        <v>1469</v>
      </c>
    </row>
    <row r="387" spans="1:10">
      <c r="A387" s="253"/>
      <c r="B387" s="270" t="s">
        <v>1474</v>
      </c>
      <c r="C387" s="4" t="s">
        <v>1475</v>
      </c>
      <c r="D387" s="46">
        <v>2900</v>
      </c>
      <c r="E387" s="46"/>
      <c r="F387" s="163">
        <f t="shared" si="11"/>
        <v>1450</v>
      </c>
      <c r="G387" s="3" t="s">
        <v>17</v>
      </c>
      <c r="H387" s="38" t="s">
        <v>163</v>
      </c>
      <c r="I387" s="122"/>
      <c r="J387" s="168" t="s">
        <v>19</v>
      </c>
    </row>
    <row r="388" spans="1:10">
      <c r="A388" s="253"/>
      <c r="B388" s="270" t="s">
        <v>1477</v>
      </c>
      <c r="C388" s="4" t="s">
        <v>1478</v>
      </c>
      <c r="D388" s="46">
        <v>2900</v>
      </c>
      <c r="E388" s="46"/>
      <c r="F388" s="163">
        <f t="shared" si="11"/>
        <v>1450</v>
      </c>
      <c r="G388" s="3" t="s">
        <v>17</v>
      </c>
      <c r="H388" s="38" t="s">
        <v>163</v>
      </c>
      <c r="I388" s="122"/>
      <c r="J388" s="168" t="s">
        <v>19</v>
      </c>
    </row>
    <row r="389" spans="1:10">
      <c r="A389" s="253"/>
      <c r="B389" s="270" t="s">
        <v>1480</v>
      </c>
      <c r="C389" s="4" t="s">
        <v>1481</v>
      </c>
      <c r="D389" s="46">
        <v>2900</v>
      </c>
      <c r="E389" s="46"/>
      <c r="F389" s="163">
        <f t="shared" si="11"/>
        <v>1450</v>
      </c>
      <c r="G389" s="3" t="s">
        <v>17</v>
      </c>
      <c r="H389" s="38" t="s">
        <v>163</v>
      </c>
      <c r="I389" s="122"/>
      <c r="J389" s="168" t="s">
        <v>19</v>
      </c>
    </row>
    <row r="390" spans="1:10">
      <c r="A390" s="253"/>
      <c r="B390" s="270" t="s">
        <v>1483</v>
      </c>
      <c r="C390" s="4" t="s">
        <v>1484</v>
      </c>
      <c r="D390" s="46">
        <v>2900</v>
      </c>
      <c r="E390" s="46"/>
      <c r="F390" s="163">
        <f t="shared" si="11"/>
        <v>1450</v>
      </c>
      <c r="G390" s="3" t="s">
        <v>17</v>
      </c>
      <c r="H390" s="38" t="s">
        <v>163</v>
      </c>
      <c r="I390" s="122"/>
      <c r="J390" s="168" t="s">
        <v>19</v>
      </c>
    </row>
    <row r="391" spans="1:10">
      <c r="A391" s="253"/>
      <c r="B391" s="270" t="s">
        <v>1486</v>
      </c>
      <c r="C391" s="4" t="s">
        <v>1487</v>
      </c>
      <c r="D391" s="46">
        <v>2900</v>
      </c>
      <c r="E391" s="46"/>
      <c r="F391" s="163">
        <f t="shared" si="11"/>
        <v>1450</v>
      </c>
      <c r="G391" s="3" t="s">
        <v>17</v>
      </c>
      <c r="H391" s="38" t="s">
        <v>163</v>
      </c>
      <c r="I391" s="122"/>
      <c r="J391" s="168" t="s">
        <v>19</v>
      </c>
    </row>
    <row r="392" spans="1:10">
      <c r="A392" s="253"/>
      <c r="B392" s="270" t="s">
        <v>1488</v>
      </c>
      <c r="C392" s="4" t="s">
        <v>1489</v>
      </c>
      <c r="D392" s="46">
        <v>2900</v>
      </c>
      <c r="E392" s="46"/>
      <c r="F392" s="163">
        <f t="shared" si="11"/>
        <v>1450</v>
      </c>
      <c r="G392" s="3" t="s">
        <v>17</v>
      </c>
      <c r="H392" s="38" t="s">
        <v>163</v>
      </c>
      <c r="I392" s="122"/>
      <c r="J392" s="168" t="s">
        <v>19</v>
      </c>
    </row>
    <row r="393" spans="1:10">
      <c r="A393" s="253"/>
      <c r="B393" s="269" t="s">
        <v>1491</v>
      </c>
      <c r="C393" s="150" t="s">
        <v>1492</v>
      </c>
      <c r="D393" s="46">
        <v>189000</v>
      </c>
      <c r="E393" s="46">
        <v>189000</v>
      </c>
      <c r="F393" s="163"/>
      <c r="G393" s="31" t="s">
        <v>668</v>
      </c>
      <c r="H393" s="39" t="s">
        <v>1493</v>
      </c>
      <c r="I393" s="133"/>
      <c r="J393" s="172" t="s">
        <v>1359</v>
      </c>
    </row>
    <row r="394" spans="1:10">
      <c r="A394" s="253"/>
      <c r="B394" s="270" t="s">
        <v>1291</v>
      </c>
      <c r="C394" s="4" t="s">
        <v>1494</v>
      </c>
      <c r="D394" s="46">
        <v>2900</v>
      </c>
      <c r="E394" s="46"/>
      <c r="F394" s="163">
        <f t="shared" si="11"/>
        <v>1450</v>
      </c>
      <c r="G394" s="3" t="s">
        <v>17</v>
      </c>
      <c r="H394" s="38" t="s">
        <v>163</v>
      </c>
      <c r="I394" s="122"/>
      <c r="J394" s="168" t="s">
        <v>19</v>
      </c>
    </row>
    <row r="395" spans="1:10" ht="27">
      <c r="A395" s="253"/>
      <c r="B395" s="269" t="s">
        <v>1496</v>
      </c>
      <c r="C395" s="150" t="s">
        <v>1497</v>
      </c>
      <c r="D395" s="46">
        <v>48180</v>
      </c>
      <c r="E395" s="46">
        <v>48180</v>
      </c>
      <c r="F395" s="163"/>
      <c r="G395" s="31" t="s">
        <v>2304</v>
      </c>
      <c r="H395" s="39" t="s">
        <v>1498</v>
      </c>
      <c r="I395" s="133" t="s">
        <v>2341</v>
      </c>
      <c r="J395" s="157" t="s">
        <v>2348</v>
      </c>
    </row>
    <row r="396" spans="1:10" ht="27">
      <c r="A396" s="253"/>
      <c r="B396" s="270" t="s">
        <v>1291</v>
      </c>
      <c r="C396" s="150" t="s">
        <v>1499</v>
      </c>
      <c r="D396" s="46">
        <v>199200</v>
      </c>
      <c r="E396" s="46">
        <v>199200</v>
      </c>
      <c r="F396" s="163"/>
      <c r="G396" s="31" t="s">
        <v>668</v>
      </c>
      <c r="H396" s="39" t="s">
        <v>1500</v>
      </c>
      <c r="I396" s="133"/>
      <c r="J396" s="172" t="s">
        <v>1501</v>
      </c>
    </row>
    <row r="397" spans="1:10">
      <c r="A397" s="253"/>
      <c r="B397" s="270" t="s">
        <v>1503</v>
      </c>
      <c r="C397" s="4" t="s">
        <v>1504</v>
      </c>
      <c r="D397" s="46">
        <v>2900</v>
      </c>
      <c r="E397" s="46"/>
      <c r="F397" s="163">
        <f t="shared" si="11"/>
        <v>1450</v>
      </c>
      <c r="G397" s="3" t="s">
        <v>17</v>
      </c>
      <c r="H397" s="38" t="s">
        <v>163</v>
      </c>
      <c r="I397" s="122"/>
      <c r="J397" s="168" t="s">
        <v>19</v>
      </c>
    </row>
    <row r="398" spans="1:10" ht="27">
      <c r="A398" s="253"/>
      <c r="B398" s="263" t="s">
        <v>1502</v>
      </c>
      <c r="C398" s="49" t="s">
        <v>1505</v>
      </c>
      <c r="D398" s="1">
        <v>79380</v>
      </c>
      <c r="E398" s="1"/>
      <c r="F398" s="7">
        <f t="shared" si="11"/>
        <v>39690</v>
      </c>
      <c r="G398" s="6" t="s">
        <v>2</v>
      </c>
      <c r="H398" s="10" t="s">
        <v>189</v>
      </c>
      <c r="I398" s="129"/>
      <c r="J398" s="58" t="s">
        <v>1468</v>
      </c>
    </row>
    <row r="399" spans="1:10" s="2" customFormat="1" ht="13.15" customHeight="1" thickBot="1">
      <c r="A399" s="254"/>
      <c r="B399" s="307" t="s">
        <v>1196</v>
      </c>
      <c r="C399" s="313"/>
      <c r="D399" s="75"/>
      <c r="E399" s="76">
        <f>SUM(E379:E398)</f>
        <v>436380</v>
      </c>
      <c r="F399" s="76">
        <f>SUM(F379:F398)</f>
        <v>206265</v>
      </c>
      <c r="G399" s="241">
        <f>E399+F399</f>
        <v>642645</v>
      </c>
      <c r="H399" s="77"/>
      <c r="I399" s="123"/>
      <c r="J399" s="78"/>
    </row>
    <row r="400" spans="1:10" s="21" customFormat="1">
      <c r="A400" s="252" t="s">
        <v>967</v>
      </c>
      <c r="B400" s="309" t="s">
        <v>1506</v>
      </c>
      <c r="C400" s="310"/>
      <c r="D400" s="310"/>
      <c r="E400" s="310"/>
      <c r="F400" s="310"/>
      <c r="G400" s="310"/>
      <c r="H400" s="92"/>
      <c r="I400" s="126"/>
      <c r="J400" s="93"/>
    </row>
    <row r="401" spans="1:12" s="21" customFormat="1">
      <c r="A401" s="253"/>
      <c r="B401" s="272">
        <v>41365</v>
      </c>
      <c r="C401" s="22" t="s">
        <v>1227</v>
      </c>
      <c r="D401" s="118">
        <v>15000</v>
      </c>
      <c r="E401" s="118">
        <v>15000</v>
      </c>
      <c r="F401" s="118"/>
      <c r="G401" s="240" t="s">
        <v>969</v>
      </c>
      <c r="H401" s="25"/>
      <c r="I401" s="132"/>
      <c r="J401" s="59" t="s">
        <v>2288</v>
      </c>
    </row>
    <row r="402" spans="1:12" s="21" customFormat="1">
      <c r="A402" s="253"/>
      <c r="B402" s="272">
        <v>41365</v>
      </c>
      <c r="C402" s="22" t="s">
        <v>1229</v>
      </c>
      <c r="D402" s="118">
        <v>6825</v>
      </c>
      <c r="E402" s="118"/>
      <c r="F402" s="118">
        <v>3412</v>
      </c>
      <c r="G402" s="240" t="s">
        <v>979</v>
      </c>
      <c r="H402" s="51" t="s">
        <v>1507</v>
      </c>
      <c r="I402" s="127"/>
      <c r="J402" s="60" t="s">
        <v>975</v>
      </c>
    </row>
    <row r="403" spans="1:12" s="21" customFormat="1" ht="27">
      <c r="A403" s="253"/>
      <c r="B403" s="272">
        <v>41389</v>
      </c>
      <c r="C403" s="22" t="s">
        <v>1198</v>
      </c>
      <c r="D403" s="118">
        <v>8000</v>
      </c>
      <c r="E403" s="118">
        <v>8000</v>
      </c>
      <c r="F403" s="118"/>
      <c r="G403" s="240" t="s">
        <v>973</v>
      </c>
      <c r="H403" s="51" t="s">
        <v>1508</v>
      </c>
      <c r="I403" s="127"/>
      <c r="J403" s="59" t="s">
        <v>1509</v>
      </c>
    </row>
    <row r="404" spans="1:12" s="21" customFormat="1">
      <c r="A404" s="253"/>
      <c r="B404" s="272">
        <v>41381</v>
      </c>
      <c r="C404" s="22" t="s">
        <v>1201</v>
      </c>
      <c r="D404" s="118">
        <v>8340</v>
      </c>
      <c r="E404" s="118"/>
      <c r="F404" s="118">
        <v>4170</v>
      </c>
      <c r="G404" s="240" t="s">
        <v>1016</v>
      </c>
      <c r="H404" s="51" t="s">
        <v>980</v>
      </c>
      <c r="I404" s="127"/>
      <c r="J404" s="60" t="s">
        <v>1510</v>
      </c>
      <c r="L404" s="21">
        <v>0</v>
      </c>
    </row>
    <row r="405" spans="1:12" s="21" customFormat="1">
      <c r="A405" s="253"/>
      <c r="B405" s="272">
        <v>41394</v>
      </c>
      <c r="C405" s="22" t="s">
        <v>1231</v>
      </c>
      <c r="D405" s="118">
        <v>500</v>
      </c>
      <c r="E405" s="118"/>
      <c r="F405" s="118">
        <v>250</v>
      </c>
      <c r="G405" s="240" t="s">
        <v>973</v>
      </c>
      <c r="H405" s="51" t="s">
        <v>1511</v>
      </c>
      <c r="I405" s="127"/>
      <c r="J405" s="60" t="s">
        <v>975</v>
      </c>
    </row>
    <row r="406" spans="1:12" s="21" customFormat="1">
      <c r="A406" s="253"/>
      <c r="B406" s="272">
        <v>41393</v>
      </c>
      <c r="C406" s="22" t="s">
        <v>1512</v>
      </c>
      <c r="D406" s="118">
        <v>5970</v>
      </c>
      <c r="E406" s="118"/>
      <c r="F406" s="118">
        <v>2985</v>
      </c>
      <c r="G406" s="240" t="s">
        <v>1152</v>
      </c>
      <c r="H406" s="51" t="s">
        <v>1199</v>
      </c>
      <c r="I406" s="127"/>
      <c r="J406" s="66" t="s">
        <v>1513</v>
      </c>
    </row>
    <row r="407" spans="1:12" s="21" customFormat="1">
      <c r="A407" s="253"/>
      <c r="B407" s="272">
        <v>41395</v>
      </c>
      <c r="C407" s="22" t="s">
        <v>1514</v>
      </c>
      <c r="D407" s="118">
        <v>15000</v>
      </c>
      <c r="E407" s="118">
        <v>15000</v>
      </c>
      <c r="F407" s="118"/>
      <c r="G407" s="240" t="s">
        <v>969</v>
      </c>
      <c r="H407" s="25"/>
      <c r="I407" s="132"/>
      <c r="J407" s="59" t="s">
        <v>2288</v>
      </c>
    </row>
    <row r="408" spans="1:12" s="21" customFormat="1" ht="12" customHeight="1">
      <c r="A408" s="253"/>
      <c r="B408" s="272">
        <v>41424</v>
      </c>
      <c r="C408" s="22" t="s">
        <v>1233</v>
      </c>
      <c r="D408" s="118">
        <v>6825</v>
      </c>
      <c r="E408" s="118"/>
      <c r="F408" s="118">
        <v>3412</v>
      </c>
      <c r="G408" s="240" t="s">
        <v>973</v>
      </c>
      <c r="H408" s="51" t="s">
        <v>1507</v>
      </c>
      <c r="I408" s="127"/>
      <c r="J408" s="60" t="s">
        <v>975</v>
      </c>
    </row>
    <row r="409" spans="1:12" s="21" customFormat="1" ht="27">
      <c r="A409" s="253"/>
      <c r="B409" s="272">
        <v>41398</v>
      </c>
      <c r="C409" s="22" t="s">
        <v>1203</v>
      </c>
      <c r="D409" s="118">
        <v>8000</v>
      </c>
      <c r="E409" s="118">
        <v>8000</v>
      </c>
      <c r="F409" s="118"/>
      <c r="G409" s="240" t="s">
        <v>973</v>
      </c>
      <c r="H409" s="51" t="s">
        <v>1508</v>
      </c>
      <c r="I409" s="127"/>
      <c r="J409" s="59" t="s">
        <v>1509</v>
      </c>
    </row>
    <row r="410" spans="1:12" s="21" customFormat="1">
      <c r="A410" s="253"/>
      <c r="B410" s="272"/>
      <c r="C410" s="22" t="s">
        <v>1515</v>
      </c>
      <c r="D410" s="118">
        <v>12805</v>
      </c>
      <c r="E410" s="118"/>
      <c r="F410" s="118">
        <v>6402</v>
      </c>
      <c r="G410" s="240" t="s">
        <v>1016</v>
      </c>
      <c r="H410" s="51" t="s">
        <v>980</v>
      </c>
      <c r="I410" s="127"/>
      <c r="J410" s="60" t="s">
        <v>1510</v>
      </c>
    </row>
    <row r="411" spans="1:12" s="21" customFormat="1">
      <c r="A411" s="253"/>
      <c r="B411" s="272">
        <v>41407</v>
      </c>
      <c r="C411" s="22" t="s">
        <v>1235</v>
      </c>
      <c r="D411" s="118">
        <v>1300</v>
      </c>
      <c r="E411" s="118"/>
      <c r="F411" s="118">
        <v>650</v>
      </c>
      <c r="G411" s="240" t="s">
        <v>973</v>
      </c>
      <c r="H411" s="23" t="s">
        <v>1516</v>
      </c>
      <c r="I411" s="128"/>
      <c r="J411" s="64" t="s">
        <v>975</v>
      </c>
    </row>
    <row r="412" spans="1:12" s="21" customFormat="1">
      <c r="A412" s="253"/>
      <c r="B412" s="272">
        <v>41426</v>
      </c>
      <c r="C412" s="22" t="s">
        <v>1517</v>
      </c>
      <c r="D412" s="118">
        <v>15000</v>
      </c>
      <c r="E412" s="118">
        <v>15000</v>
      </c>
      <c r="F412" s="118"/>
      <c r="G412" s="240" t="s">
        <v>969</v>
      </c>
      <c r="H412" s="25"/>
      <c r="I412" s="132"/>
      <c r="J412" s="59" t="s">
        <v>2288</v>
      </c>
    </row>
    <row r="413" spans="1:12" s="21" customFormat="1">
      <c r="A413" s="253"/>
      <c r="B413" s="272">
        <v>41455</v>
      </c>
      <c r="C413" s="22" t="s">
        <v>1244</v>
      </c>
      <c r="D413" s="118">
        <v>6825</v>
      </c>
      <c r="E413" s="118"/>
      <c r="F413" s="118">
        <v>3412</v>
      </c>
      <c r="G413" s="240" t="s">
        <v>973</v>
      </c>
      <c r="H413" s="51" t="s">
        <v>1507</v>
      </c>
      <c r="I413" s="127"/>
      <c r="J413" s="60" t="s">
        <v>975</v>
      </c>
    </row>
    <row r="414" spans="1:12" s="21" customFormat="1" ht="27">
      <c r="A414" s="253"/>
      <c r="B414" s="272">
        <v>41450</v>
      </c>
      <c r="C414" s="22" t="s">
        <v>1205</v>
      </c>
      <c r="D414" s="118">
        <v>8000</v>
      </c>
      <c r="E414" s="118">
        <v>8000</v>
      </c>
      <c r="F414" s="118"/>
      <c r="G414" s="240" t="s">
        <v>973</v>
      </c>
      <c r="H414" s="51" t="s">
        <v>1508</v>
      </c>
      <c r="I414" s="127"/>
      <c r="J414" s="59" t="s">
        <v>1509</v>
      </c>
    </row>
    <row r="415" spans="1:12" s="21" customFormat="1">
      <c r="A415" s="253"/>
      <c r="B415" s="272">
        <v>41453</v>
      </c>
      <c r="C415" s="22" t="s">
        <v>1518</v>
      </c>
      <c r="D415" s="118">
        <v>2300</v>
      </c>
      <c r="E415" s="118"/>
      <c r="F415" s="118">
        <v>1150</v>
      </c>
      <c r="G415" s="240" t="s">
        <v>973</v>
      </c>
      <c r="H415" s="23" t="s">
        <v>1519</v>
      </c>
      <c r="I415" s="128"/>
      <c r="J415" s="64" t="s">
        <v>975</v>
      </c>
    </row>
    <row r="416" spans="1:12" s="21" customFormat="1">
      <c r="A416" s="253"/>
      <c r="B416" s="272">
        <v>41438</v>
      </c>
      <c r="C416" s="22" t="s">
        <v>1245</v>
      </c>
      <c r="D416" s="118">
        <v>8794</v>
      </c>
      <c r="E416" s="118"/>
      <c r="F416" s="118">
        <v>4379</v>
      </c>
      <c r="G416" s="240" t="s">
        <v>1016</v>
      </c>
      <c r="H416" s="51" t="s">
        <v>980</v>
      </c>
      <c r="I416" s="127"/>
      <c r="J416" s="60" t="s">
        <v>1510</v>
      </c>
    </row>
    <row r="417" spans="1:10" s="21" customFormat="1">
      <c r="A417" s="253"/>
      <c r="B417" s="272">
        <v>41455</v>
      </c>
      <c r="C417" s="22" t="s">
        <v>1207</v>
      </c>
      <c r="D417" s="118">
        <v>15000</v>
      </c>
      <c r="E417" s="118">
        <v>15000</v>
      </c>
      <c r="F417" s="118"/>
      <c r="G417" s="240" t="s">
        <v>969</v>
      </c>
      <c r="H417" s="25"/>
      <c r="I417" s="132"/>
      <c r="J417" s="59" t="s">
        <v>2288</v>
      </c>
    </row>
    <row r="418" spans="1:10" s="21" customFormat="1">
      <c r="A418" s="253"/>
      <c r="B418" s="272">
        <v>41455</v>
      </c>
      <c r="C418" s="22" t="s">
        <v>1209</v>
      </c>
      <c r="D418" s="118">
        <v>6825</v>
      </c>
      <c r="E418" s="118"/>
      <c r="F418" s="118">
        <v>3412</v>
      </c>
      <c r="G418" s="240" t="s">
        <v>973</v>
      </c>
      <c r="H418" s="51" t="s">
        <v>1507</v>
      </c>
      <c r="I418" s="127"/>
      <c r="J418" s="60" t="s">
        <v>975</v>
      </c>
    </row>
    <row r="419" spans="1:10" s="21" customFormat="1" ht="27">
      <c r="A419" s="253"/>
      <c r="B419" s="272">
        <v>41480</v>
      </c>
      <c r="C419" s="22" t="s">
        <v>1520</v>
      </c>
      <c r="D419" s="118">
        <v>8000</v>
      </c>
      <c r="E419" s="118">
        <v>8000</v>
      </c>
      <c r="F419" s="118"/>
      <c r="G419" s="240" t="s">
        <v>973</v>
      </c>
      <c r="H419" s="51" t="s">
        <v>1508</v>
      </c>
      <c r="I419" s="127"/>
      <c r="J419" s="59" t="s">
        <v>1509</v>
      </c>
    </row>
    <row r="420" spans="1:10" s="21" customFormat="1">
      <c r="A420" s="253"/>
      <c r="B420" s="272">
        <v>41485</v>
      </c>
      <c r="C420" s="22" t="s">
        <v>1210</v>
      </c>
      <c r="D420" s="118">
        <v>500</v>
      </c>
      <c r="E420" s="118"/>
      <c r="F420" s="118">
        <v>250</v>
      </c>
      <c r="G420" s="240" t="s">
        <v>973</v>
      </c>
      <c r="H420" s="23" t="s">
        <v>1511</v>
      </c>
      <c r="I420" s="128"/>
      <c r="J420" s="64" t="s">
        <v>975</v>
      </c>
    </row>
    <row r="421" spans="1:10" s="21" customFormat="1">
      <c r="A421" s="253"/>
      <c r="B421" s="272">
        <v>41479</v>
      </c>
      <c r="C421" s="22" t="s">
        <v>1248</v>
      </c>
      <c r="D421" s="118">
        <v>12226</v>
      </c>
      <c r="E421" s="118"/>
      <c r="F421" s="118">
        <v>6113</v>
      </c>
      <c r="G421" s="240" t="s">
        <v>1016</v>
      </c>
      <c r="H421" s="51" t="s">
        <v>980</v>
      </c>
      <c r="I421" s="127"/>
      <c r="J421" s="60" t="s">
        <v>1510</v>
      </c>
    </row>
    <row r="422" spans="1:10" s="21" customFormat="1">
      <c r="A422" s="253"/>
      <c r="B422" s="272">
        <v>41484</v>
      </c>
      <c r="C422" s="22" t="s">
        <v>1521</v>
      </c>
      <c r="D422" s="118">
        <v>15000</v>
      </c>
      <c r="E422" s="118">
        <v>15000</v>
      </c>
      <c r="F422" s="118"/>
      <c r="G422" s="240" t="s">
        <v>969</v>
      </c>
      <c r="H422" s="25"/>
      <c r="I422" s="132"/>
      <c r="J422" s="59" t="s">
        <v>2288</v>
      </c>
    </row>
    <row r="423" spans="1:10" s="21" customFormat="1">
      <c r="A423" s="253"/>
      <c r="B423" s="272">
        <v>41516</v>
      </c>
      <c r="C423" s="22" t="s">
        <v>1249</v>
      </c>
      <c r="D423" s="118">
        <v>6825</v>
      </c>
      <c r="E423" s="118"/>
      <c r="F423" s="118">
        <v>3412</v>
      </c>
      <c r="G423" s="240" t="s">
        <v>973</v>
      </c>
      <c r="H423" s="51" t="s">
        <v>1507</v>
      </c>
      <c r="I423" s="127"/>
      <c r="J423" s="60" t="s">
        <v>975</v>
      </c>
    </row>
    <row r="424" spans="1:10" s="21" customFormat="1" ht="27">
      <c r="A424" s="253"/>
      <c r="B424" s="272">
        <v>41511</v>
      </c>
      <c r="C424" s="22" t="s">
        <v>1211</v>
      </c>
      <c r="D424" s="118">
        <v>8000</v>
      </c>
      <c r="E424" s="118">
        <v>8000</v>
      </c>
      <c r="F424" s="118"/>
      <c r="G424" s="240" t="s">
        <v>973</v>
      </c>
      <c r="H424" s="51" t="s">
        <v>1508</v>
      </c>
      <c r="I424" s="127"/>
      <c r="J424" s="59" t="s">
        <v>1509</v>
      </c>
    </row>
    <row r="425" spans="1:10" s="21" customFormat="1">
      <c r="A425" s="253"/>
      <c r="B425" s="272">
        <v>41516</v>
      </c>
      <c r="C425" s="22" t="s">
        <v>1522</v>
      </c>
      <c r="D425" s="118">
        <v>500</v>
      </c>
      <c r="E425" s="118"/>
      <c r="F425" s="118">
        <v>250</v>
      </c>
      <c r="G425" s="240" t="s">
        <v>973</v>
      </c>
      <c r="H425" s="23" t="s">
        <v>1511</v>
      </c>
      <c r="I425" s="128"/>
      <c r="J425" s="64" t="s">
        <v>975</v>
      </c>
    </row>
    <row r="426" spans="1:10" s="21" customFormat="1">
      <c r="A426" s="253"/>
      <c r="B426" s="272">
        <v>41507</v>
      </c>
      <c r="C426" s="22" t="s">
        <v>1250</v>
      </c>
      <c r="D426" s="118">
        <v>8758</v>
      </c>
      <c r="E426" s="118"/>
      <c r="F426" s="118">
        <v>4379</v>
      </c>
      <c r="G426" s="240" t="s">
        <v>1016</v>
      </c>
      <c r="H426" s="51" t="s">
        <v>980</v>
      </c>
      <c r="I426" s="127"/>
      <c r="J426" s="60" t="s">
        <v>1510</v>
      </c>
    </row>
    <row r="427" spans="1:10" s="21" customFormat="1">
      <c r="A427" s="253"/>
      <c r="B427" s="272">
        <v>41517</v>
      </c>
      <c r="C427" s="22" t="s">
        <v>1523</v>
      </c>
      <c r="D427" s="118">
        <v>15000</v>
      </c>
      <c r="E427" s="118">
        <v>15000</v>
      </c>
      <c r="F427" s="118"/>
      <c r="G427" s="240" t="s">
        <v>969</v>
      </c>
      <c r="H427" s="25"/>
      <c r="I427" s="132"/>
      <c r="J427" s="59" t="s">
        <v>2288</v>
      </c>
    </row>
    <row r="428" spans="1:10" s="21" customFormat="1">
      <c r="A428" s="253"/>
      <c r="B428" s="272">
        <v>41547</v>
      </c>
      <c r="C428" s="22" t="s">
        <v>1262</v>
      </c>
      <c r="D428" s="118">
        <v>6825</v>
      </c>
      <c r="E428" s="118"/>
      <c r="F428" s="118">
        <v>3412</v>
      </c>
      <c r="G428" s="240" t="s">
        <v>973</v>
      </c>
      <c r="H428" s="51" t="s">
        <v>1507</v>
      </c>
      <c r="I428" s="127"/>
      <c r="J428" s="60" t="s">
        <v>975</v>
      </c>
    </row>
    <row r="429" spans="1:10" s="21" customFormat="1" ht="27">
      <c r="A429" s="253"/>
      <c r="B429" s="272">
        <v>41542</v>
      </c>
      <c r="C429" s="22" t="s">
        <v>1213</v>
      </c>
      <c r="D429" s="118">
        <v>8000</v>
      </c>
      <c r="E429" s="118">
        <v>8000</v>
      </c>
      <c r="F429" s="118"/>
      <c r="G429" s="240" t="s">
        <v>973</v>
      </c>
      <c r="H429" s="51" t="s">
        <v>1508</v>
      </c>
      <c r="I429" s="127"/>
      <c r="J429" s="59" t="s">
        <v>1509</v>
      </c>
    </row>
    <row r="430" spans="1:10" s="21" customFormat="1">
      <c r="A430" s="253"/>
      <c r="B430" s="272">
        <v>41547</v>
      </c>
      <c r="C430" s="22" t="s">
        <v>1524</v>
      </c>
      <c r="D430" s="118">
        <v>2100</v>
      </c>
      <c r="E430" s="118"/>
      <c r="F430" s="118">
        <v>1050</v>
      </c>
      <c r="G430" s="240" t="s">
        <v>973</v>
      </c>
      <c r="H430" s="23" t="s">
        <v>1511</v>
      </c>
      <c r="I430" s="128"/>
      <c r="J430" s="64" t="s">
        <v>975</v>
      </c>
    </row>
    <row r="431" spans="1:10" s="21" customFormat="1">
      <c r="A431" s="253"/>
      <c r="B431" s="272">
        <v>41545</v>
      </c>
      <c r="C431" s="22" t="s">
        <v>1259</v>
      </c>
      <c r="D431" s="118">
        <v>13819</v>
      </c>
      <c r="E431" s="118"/>
      <c r="F431" s="118">
        <v>6909</v>
      </c>
      <c r="G431" s="240" t="s">
        <v>1016</v>
      </c>
      <c r="H431" s="51" t="s">
        <v>980</v>
      </c>
      <c r="I431" s="127"/>
      <c r="J431" s="60" t="s">
        <v>1510</v>
      </c>
    </row>
    <row r="432" spans="1:10" s="21" customFormat="1">
      <c r="A432" s="253"/>
      <c r="B432" s="272">
        <v>41545</v>
      </c>
      <c r="C432" s="22" t="s">
        <v>1525</v>
      </c>
      <c r="D432" s="118">
        <v>15000</v>
      </c>
      <c r="E432" s="118">
        <v>15000</v>
      </c>
      <c r="F432" s="118"/>
      <c r="G432" s="240" t="s">
        <v>969</v>
      </c>
      <c r="H432" s="25"/>
      <c r="I432" s="132"/>
      <c r="J432" s="59" t="s">
        <v>2288</v>
      </c>
    </row>
    <row r="433" spans="1:10" s="21" customFormat="1">
      <c r="A433" s="253"/>
      <c r="B433" s="272">
        <v>41577</v>
      </c>
      <c r="C433" s="22" t="s">
        <v>1263</v>
      </c>
      <c r="D433" s="118">
        <v>6825</v>
      </c>
      <c r="E433" s="118"/>
      <c r="F433" s="118">
        <v>3412</v>
      </c>
      <c r="G433" s="240" t="s">
        <v>973</v>
      </c>
      <c r="H433" s="51" t="s">
        <v>1507</v>
      </c>
      <c r="I433" s="127"/>
      <c r="J433" s="60" t="s">
        <v>975</v>
      </c>
    </row>
    <row r="434" spans="1:10" s="21" customFormat="1" ht="27">
      <c r="A434" s="253"/>
      <c r="B434" s="272">
        <v>41550</v>
      </c>
      <c r="C434" s="22" t="s">
        <v>1526</v>
      </c>
      <c r="D434" s="118">
        <v>8000</v>
      </c>
      <c r="E434" s="118">
        <v>8000</v>
      </c>
      <c r="F434" s="118"/>
      <c r="G434" s="240" t="s">
        <v>973</v>
      </c>
      <c r="H434" s="51" t="s">
        <v>1508</v>
      </c>
      <c r="I434" s="127"/>
      <c r="J434" s="59" t="s">
        <v>1509</v>
      </c>
    </row>
    <row r="435" spans="1:10" s="21" customFormat="1">
      <c r="A435" s="253"/>
      <c r="B435" s="272">
        <v>41577</v>
      </c>
      <c r="C435" s="22" t="s">
        <v>1214</v>
      </c>
      <c r="D435" s="118">
        <v>500</v>
      </c>
      <c r="E435" s="118"/>
      <c r="F435" s="118">
        <v>250</v>
      </c>
      <c r="G435" s="240" t="s">
        <v>973</v>
      </c>
      <c r="H435" s="28" t="s">
        <v>1511</v>
      </c>
      <c r="I435" s="134"/>
      <c r="J435" s="67" t="s">
        <v>975</v>
      </c>
    </row>
    <row r="436" spans="1:10" s="21" customFormat="1">
      <c r="A436" s="253"/>
      <c r="B436" s="272">
        <v>41561</v>
      </c>
      <c r="C436" s="22" t="s">
        <v>1264</v>
      </c>
      <c r="D436" s="118">
        <v>4193</v>
      </c>
      <c r="E436" s="118"/>
      <c r="F436" s="118">
        <v>2096</v>
      </c>
      <c r="G436" s="240" t="s">
        <v>1016</v>
      </c>
      <c r="H436" s="51" t="s">
        <v>980</v>
      </c>
      <c r="I436" s="127"/>
      <c r="J436" s="60" t="s">
        <v>1510</v>
      </c>
    </row>
    <row r="437" spans="1:10" s="21" customFormat="1">
      <c r="A437" s="253"/>
      <c r="B437" s="272">
        <v>41569</v>
      </c>
      <c r="C437" s="22" t="s">
        <v>1527</v>
      </c>
      <c r="D437" s="118">
        <v>15000</v>
      </c>
      <c r="E437" s="118">
        <v>15000</v>
      </c>
      <c r="F437" s="118"/>
      <c r="G437" s="240" t="s">
        <v>969</v>
      </c>
      <c r="H437" s="25"/>
      <c r="I437" s="132"/>
      <c r="J437" s="59" t="s">
        <v>2288</v>
      </c>
    </row>
    <row r="438" spans="1:10" s="21" customFormat="1">
      <c r="A438" s="253"/>
      <c r="B438" s="272">
        <v>41608</v>
      </c>
      <c r="C438" s="22" t="s">
        <v>1528</v>
      </c>
      <c r="D438" s="118">
        <v>6825</v>
      </c>
      <c r="E438" s="118"/>
      <c r="F438" s="118">
        <v>3412</v>
      </c>
      <c r="G438" s="240" t="s">
        <v>973</v>
      </c>
      <c r="H438" s="51" t="s">
        <v>1507</v>
      </c>
      <c r="I438" s="127"/>
      <c r="J438" s="60" t="s">
        <v>975</v>
      </c>
    </row>
    <row r="439" spans="1:10" s="21" customFormat="1" ht="27">
      <c r="A439" s="253"/>
      <c r="B439" s="272">
        <v>41603</v>
      </c>
      <c r="C439" s="22" t="s">
        <v>1215</v>
      </c>
      <c r="D439" s="118">
        <v>8000</v>
      </c>
      <c r="E439" s="118">
        <v>8000</v>
      </c>
      <c r="F439" s="118"/>
      <c r="G439" s="240" t="s">
        <v>973</v>
      </c>
      <c r="H439" s="51" t="s">
        <v>1508</v>
      </c>
      <c r="I439" s="127"/>
      <c r="J439" s="59" t="s">
        <v>1509</v>
      </c>
    </row>
    <row r="440" spans="1:10" s="21" customFormat="1">
      <c r="A440" s="253"/>
      <c r="B440" s="272">
        <v>41608</v>
      </c>
      <c r="C440" s="22" t="s">
        <v>1268</v>
      </c>
      <c r="D440" s="118">
        <v>500</v>
      </c>
      <c r="E440" s="118"/>
      <c r="F440" s="118">
        <v>250</v>
      </c>
      <c r="G440" s="240" t="s">
        <v>973</v>
      </c>
      <c r="H440" s="23" t="s">
        <v>1511</v>
      </c>
      <c r="I440" s="128"/>
      <c r="J440" s="64" t="s">
        <v>975</v>
      </c>
    </row>
    <row r="441" spans="1:10" s="21" customFormat="1">
      <c r="A441" s="253"/>
      <c r="B441" s="272">
        <v>41584</v>
      </c>
      <c r="C441" s="22" t="s">
        <v>1529</v>
      </c>
      <c r="D441" s="118">
        <v>7801</v>
      </c>
      <c r="E441" s="118"/>
      <c r="F441" s="118">
        <v>3900</v>
      </c>
      <c r="G441" s="240" t="s">
        <v>1016</v>
      </c>
      <c r="H441" s="51" t="s">
        <v>980</v>
      </c>
      <c r="I441" s="127"/>
      <c r="J441" s="66" t="s">
        <v>1530</v>
      </c>
    </row>
    <row r="442" spans="1:10" s="21" customFormat="1">
      <c r="A442" s="253"/>
      <c r="B442" s="272">
        <v>41638</v>
      </c>
      <c r="C442" s="22" t="s">
        <v>1531</v>
      </c>
      <c r="D442" s="118">
        <v>6825</v>
      </c>
      <c r="E442" s="118"/>
      <c r="F442" s="118">
        <v>3412</v>
      </c>
      <c r="G442" s="240" t="s">
        <v>973</v>
      </c>
      <c r="H442" s="51" t="s">
        <v>1507</v>
      </c>
      <c r="I442" s="127"/>
      <c r="J442" s="60" t="s">
        <v>975</v>
      </c>
    </row>
    <row r="443" spans="1:10" s="21" customFormat="1" ht="27">
      <c r="A443" s="253"/>
      <c r="B443" s="272">
        <v>41633</v>
      </c>
      <c r="C443" s="22" t="s">
        <v>1216</v>
      </c>
      <c r="D443" s="118">
        <v>8000</v>
      </c>
      <c r="E443" s="118">
        <v>8000</v>
      </c>
      <c r="F443" s="118"/>
      <c r="G443" s="240" t="s">
        <v>973</v>
      </c>
      <c r="H443" s="51" t="s">
        <v>1508</v>
      </c>
      <c r="I443" s="127"/>
      <c r="J443" s="59" t="s">
        <v>1509</v>
      </c>
    </row>
    <row r="444" spans="1:10" s="21" customFormat="1">
      <c r="A444" s="253"/>
      <c r="B444" s="272">
        <v>41638</v>
      </c>
      <c r="C444" s="22" t="s">
        <v>1219</v>
      </c>
      <c r="D444" s="118">
        <v>500</v>
      </c>
      <c r="E444" s="118"/>
      <c r="F444" s="118">
        <v>250</v>
      </c>
      <c r="G444" s="240" t="s">
        <v>973</v>
      </c>
      <c r="H444" s="23" t="s">
        <v>1511</v>
      </c>
      <c r="I444" s="128"/>
      <c r="J444" s="64" t="s">
        <v>975</v>
      </c>
    </row>
    <row r="445" spans="1:10" s="21" customFormat="1">
      <c r="A445" s="253"/>
      <c r="B445" s="272">
        <v>41636</v>
      </c>
      <c r="C445" s="22" t="s">
        <v>1532</v>
      </c>
      <c r="D445" s="118">
        <v>12041</v>
      </c>
      <c r="E445" s="118"/>
      <c r="F445" s="118">
        <v>6020</v>
      </c>
      <c r="G445" s="240" t="s">
        <v>1016</v>
      </c>
      <c r="H445" s="51" t="s">
        <v>980</v>
      </c>
      <c r="I445" s="127"/>
      <c r="J445" s="60" t="s">
        <v>1510</v>
      </c>
    </row>
    <row r="446" spans="1:10" s="21" customFormat="1">
      <c r="A446" s="253"/>
      <c r="B446" s="272">
        <v>41664</v>
      </c>
      <c r="C446" s="22" t="s">
        <v>1534</v>
      </c>
      <c r="D446" s="118">
        <v>6825</v>
      </c>
      <c r="E446" s="118"/>
      <c r="F446" s="118">
        <v>3412</v>
      </c>
      <c r="G446" s="240" t="s">
        <v>973</v>
      </c>
      <c r="H446" s="51" t="s">
        <v>1507</v>
      </c>
      <c r="I446" s="127"/>
      <c r="J446" s="60" t="s">
        <v>975</v>
      </c>
    </row>
    <row r="447" spans="1:10" s="21" customFormat="1" ht="27">
      <c r="A447" s="253"/>
      <c r="B447" s="272">
        <v>41669</v>
      </c>
      <c r="C447" s="22" t="s">
        <v>1220</v>
      </c>
      <c r="D447" s="118">
        <v>8000</v>
      </c>
      <c r="E447" s="118">
        <v>8000</v>
      </c>
      <c r="F447" s="118"/>
      <c r="G447" s="240" t="s">
        <v>973</v>
      </c>
      <c r="H447" s="51" t="s">
        <v>1508</v>
      </c>
      <c r="I447" s="127"/>
      <c r="J447" s="59" t="s">
        <v>1509</v>
      </c>
    </row>
    <row r="448" spans="1:10" s="21" customFormat="1">
      <c r="A448" s="253"/>
      <c r="B448" s="272">
        <v>41669</v>
      </c>
      <c r="C448" s="22" t="s">
        <v>1278</v>
      </c>
      <c r="D448" s="118">
        <v>1400</v>
      </c>
      <c r="E448" s="118"/>
      <c r="F448" s="118">
        <v>700</v>
      </c>
      <c r="G448" s="240" t="s">
        <v>973</v>
      </c>
      <c r="H448" s="23" t="s">
        <v>1535</v>
      </c>
      <c r="I448" s="128"/>
      <c r="J448" s="64" t="s">
        <v>975</v>
      </c>
    </row>
    <row r="449" spans="1:10" s="21" customFormat="1">
      <c r="A449" s="253"/>
      <c r="B449" s="272">
        <v>41670</v>
      </c>
      <c r="C449" s="22" t="s">
        <v>1279</v>
      </c>
      <c r="D449" s="118">
        <v>10439</v>
      </c>
      <c r="E449" s="118"/>
      <c r="F449" s="118">
        <v>5219</v>
      </c>
      <c r="G449" s="240" t="s">
        <v>1133</v>
      </c>
      <c r="H449" s="51" t="s">
        <v>980</v>
      </c>
      <c r="I449" s="127"/>
      <c r="J449" s="60" t="s">
        <v>1510</v>
      </c>
    </row>
    <row r="450" spans="1:10" s="21" customFormat="1">
      <c r="A450" s="253"/>
      <c r="B450" s="272">
        <v>41672</v>
      </c>
      <c r="C450" s="22" t="s">
        <v>1536</v>
      </c>
      <c r="D450" s="118">
        <v>6825</v>
      </c>
      <c r="E450" s="118">
        <v>6825</v>
      </c>
      <c r="F450" s="118">
        <v>3412</v>
      </c>
      <c r="G450" s="240" t="s">
        <v>973</v>
      </c>
      <c r="H450" s="51" t="s">
        <v>1507</v>
      </c>
      <c r="I450" s="127"/>
      <c r="J450" s="60" t="s">
        <v>975</v>
      </c>
    </row>
    <row r="451" spans="1:10" s="21" customFormat="1" ht="27">
      <c r="A451" s="253"/>
      <c r="B451" s="272">
        <v>41695</v>
      </c>
      <c r="C451" s="22" t="s">
        <v>1222</v>
      </c>
      <c r="D451" s="118">
        <v>8000</v>
      </c>
      <c r="E451" s="118">
        <v>8000</v>
      </c>
      <c r="F451" s="118"/>
      <c r="G451" s="240" t="s">
        <v>973</v>
      </c>
      <c r="H451" s="51" t="s">
        <v>1508</v>
      </c>
      <c r="I451" s="127"/>
      <c r="J451" s="59" t="s">
        <v>1509</v>
      </c>
    </row>
    <row r="452" spans="1:10" s="21" customFormat="1">
      <c r="A452" s="253"/>
      <c r="B452" s="272">
        <v>41695</v>
      </c>
      <c r="C452" s="22" t="s">
        <v>1285</v>
      </c>
      <c r="D452" s="118">
        <v>500</v>
      </c>
      <c r="E452" s="118"/>
      <c r="F452" s="118">
        <v>250</v>
      </c>
      <c r="G452" s="240" t="s">
        <v>973</v>
      </c>
      <c r="H452" s="23" t="s">
        <v>1535</v>
      </c>
      <c r="I452" s="128"/>
      <c r="J452" s="64" t="s">
        <v>975</v>
      </c>
    </row>
    <row r="453" spans="1:10" s="21" customFormat="1">
      <c r="A453" s="253"/>
      <c r="B453" s="272">
        <v>41696</v>
      </c>
      <c r="C453" s="22" t="s">
        <v>1286</v>
      </c>
      <c r="D453" s="118">
        <v>6359</v>
      </c>
      <c r="E453" s="118"/>
      <c r="F453" s="118">
        <v>3179</v>
      </c>
      <c r="G453" s="240" t="s">
        <v>1133</v>
      </c>
      <c r="H453" s="51" t="s">
        <v>980</v>
      </c>
      <c r="I453" s="127"/>
      <c r="J453" s="60" t="s">
        <v>1510</v>
      </c>
    </row>
    <row r="454" spans="1:10" s="21" customFormat="1">
      <c r="A454" s="253"/>
      <c r="B454" s="272">
        <v>41679</v>
      </c>
      <c r="C454" s="22" t="s">
        <v>1537</v>
      </c>
      <c r="D454" s="118">
        <v>7200</v>
      </c>
      <c r="E454" s="118">
        <v>7200</v>
      </c>
      <c r="F454" s="118"/>
      <c r="G454" s="240" t="s">
        <v>1029</v>
      </c>
      <c r="H454" s="51" t="s">
        <v>1199</v>
      </c>
      <c r="I454" s="127"/>
      <c r="J454" s="60" t="s">
        <v>1510</v>
      </c>
    </row>
    <row r="455" spans="1:10" s="21" customFormat="1">
      <c r="A455" s="253"/>
      <c r="B455" s="272">
        <v>41728</v>
      </c>
      <c r="C455" s="22" t="s">
        <v>1539</v>
      </c>
      <c r="D455" s="118">
        <v>6825</v>
      </c>
      <c r="E455" s="118"/>
      <c r="F455" s="118">
        <v>3412</v>
      </c>
      <c r="G455" s="240" t="s">
        <v>973</v>
      </c>
      <c r="H455" s="51" t="s">
        <v>1507</v>
      </c>
      <c r="I455" s="127"/>
      <c r="J455" s="60" t="s">
        <v>975</v>
      </c>
    </row>
    <row r="456" spans="1:10" s="21" customFormat="1" ht="27">
      <c r="A456" s="253"/>
      <c r="B456" s="272">
        <v>41723</v>
      </c>
      <c r="C456" s="22" t="s">
        <v>1223</v>
      </c>
      <c r="D456" s="118">
        <v>8000</v>
      </c>
      <c r="E456" s="118">
        <v>8000</v>
      </c>
      <c r="F456" s="118"/>
      <c r="G456" s="240" t="s">
        <v>973</v>
      </c>
      <c r="H456" s="51" t="s">
        <v>1508</v>
      </c>
      <c r="I456" s="127"/>
      <c r="J456" s="59" t="s">
        <v>1509</v>
      </c>
    </row>
    <row r="457" spans="1:10" s="21" customFormat="1">
      <c r="A457" s="253"/>
      <c r="B457" s="272">
        <v>41728</v>
      </c>
      <c r="C457" s="22" t="s">
        <v>1225</v>
      </c>
      <c r="D457" s="118">
        <v>500</v>
      </c>
      <c r="E457" s="118"/>
      <c r="F457" s="118">
        <v>250</v>
      </c>
      <c r="G457" s="240" t="s">
        <v>973</v>
      </c>
      <c r="H457" s="23" t="s">
        <v>1511</v>
      </c>
      <c r="I457" s="128"/>
      <c r="J457" s="64" t="s">
        <v>975</v>
      </c>
    </row>
    <row r="458" spans="1:10" s="21" customFormat="1">
      <c r="A458" s="253"/>
      <c r="B458" s="272">
        <v>41729</v>
      </c>
      <c r="C458" s="22" t="s">
        <v>1287</v>
      </c>
      <c r="D458" s="118">
        <v>14156</v>
      </c>
      <c r="E458" s="118"/>
      <c r="F458" s="118">
        <v>7078</v>
      </c>
      <c r="G458" s="240" t="s">
        <v>1133</v>
      </c>
      <c r="H458" s="51" t="s">
        <v>980</v>
      </c>
      <c r="I458" s="127"/>
      <c r="J458" s="60" t="s">
        <v>1510</v>
      </c>
    </row>
    <row r="459" spans="1:10" s="2" customFormat="1" ht="13.15" customHeight="1" thickBot="1">
      <c r="A459" s="254"/>
      <c r="B459" s="307" t="s">
        <v>1196</v>
      </c>
      <c r="C459" s="313"/>
      <c r="D459" s="119"/>
      <c r="E459" s="120">
        <f>SUM(E401:E458)</f>
        <v>230025</v>
      </c>
      <c r="F459" s="120">
        <f>SUM(F401:F458)</f>
        <v>109323</v>
      </c>
      <c r="G459" s="241">
        <f>E459+F459</f>
        <v>339348</v>
      </c>
      <c r="H459" s="77"/>
      <c r="I459" s="123"/>
      <c r="J459" s="78"/>
    </row>
    <row r="460" spans="1:10">
      <c r="A460" s="252" t="s">
        <v>1035</v>
      </c>
      <c r="B460" s="314" t="s">
        <v>177</v>
      </c>
      <c r="C460" s="315"/>
      <c r="D460" s="315"/>
      <c r="E460" s="115"/>
      <c r="F460" s="115"/>
      <c r="G460" s="234"/>
      <c r="H460" s="233"/>
      <c r="I460" s="187"/>
      <c r="J460" s="193"/>
    </row>
    <row r="461" spans="1:10">
      <c r="A461" s="253"/>
      <c r="B461" s="270" t="s">
        <v>1400</v>
      </c>
      <c r="C461" s="4" t="s">
        <v>1540</v>
      </c>
      <c r="D461" s="46">
        <v>113630</v>
      </c>
      <c r="E461" s="46">
        <v>113630</v>
      </c>
      <c r="F461" s="183"/>
      <c r="G461" s="149" t="s">
        <v>114</v>
      </c>
      <c r="H461" s="15" t="s">
        <v>918</v>
      </c>
      <c r="I461" s="167" t="s">
        <v>2346</v>
      </c>
      <c r="J461" s="168" t="s">
        <v>1541</v>
      </c>
    </row>
    <row r="462" spans="1:10" ht="14.25" thickBot="1">
      <c r="A462" s="254"/>
      <c r="B462" s="304" t="s">
        <v>290</v>
      </c>
      <c r="C462" s="319"/>
      <c r="D462" s="114"/>
      <c r="E462" s="94">
        <f>E461</f>
        <v>113630</v>
      </c>
      <c r="F462" s="105"/>
      <c r="G462" s="239">
        <f>SUM(E462:F462)</f>
        <v>113630</v>
      </c>
      <c r="H462" s="96"/>
      <c r="I462" s="130"/>
      <c r="J462" s="97"/>
    </row>
    <row r="463" spans="1:10" s="2" customFormat="1">
      <c r="A463" s="256" t="s">
        <v>966</v>
      </c>
      <c r="B463" s="337" t="s">
        <v>2382</v>
      </c>
      <c r="C463" s="338"/>
      <c r="D463" s="98"/>
      <c r="E463" s="99"/>
      <c r="F463" s="99"/>
      <c r="G463" s="176"/>
      <c r="H463" s="100"/>
      <c r="I463" s="131"/>
      <c r="J463" s="101"/>
    </row>
    <row r="464" spans="1:10" s="2" customFormat="1" ht="13.15" customHeight="1">
      <c r="A464" s="255"/>
      <c r="B464" s="274" t="s">
        <v>713</v>
      </c>
      <c r="C464" s="48" t="s">
        <v>363</v>
      </c>
      <c r="D464" s="1">
        <v>178700</v>
      </c>
      <c r="E464" s="1"/>
      <c r="F464" s="1">
        <v>8935</v>
      </c>
      <c r="G464" s="177" t="s">
        <v>375</v>
      </c>
      <c r="H464" s="8" t="s">
        <v>539</v>
      </c>
      <c r="I464" s="122"/>
      <c r="J464" s="63" t="s">
        <v>604</v>
      </c>
    </row>
    <row r="465" spans="1:10" s="2" customFormat="1" ht="13.15" customHeight="1">
      <c r="A465" s="255"/>
      <c r="B465" s="274" t="s">
        <v>713</v>
      </c>
      <c r="C465" s="48" t="s">
        <v>1542</v>
      </c>
      <c r="D465" s="1">
        <v>13700</v>
      </c>
      <c r="E465" s="1"/>
      <c r="F465" s="1">
        <f>D465/2</f>
        <v>6850</v>
      </c>
      <c r="G465" s="177" t="s">
        <v>321</v>
      </c>
      <c r="H465" s="8" t="s">
        <v>620</v>
      </c>
      <c r="I465" s="122"/>
      <c r="J465" s="63" t="s">
        <v>1543</v>
      </c>
    </row>
    <row r="466" spans="1:10" s="2" customFormat="1" ht="13.15" customHeight="1">
      <c r="A466" s="255"/>
      <c r="B466" s="274" t="s">
        <v>1544</v>
      </c>
      <c r="C466" s="48" t="s">
        <v>1545</v>
      </c>
      <c r="D466" s="1">
        <v>40000</v>
      </c>
      <c r="E466" s="1"/>
      <c r="F466" s="1">
        <v>20000</v>
      </c>
      <c r="G466" s="177" t="s">
        <v>715</v>
      </c>
      <c r="H466" s="8" t="s">
        <v>1546</v>
      </c>
      <c r="I466" s="122"/>
      <c r="J466" s="63" t="s">
        <v>1547</v>
      </c>
    </row>
    <row r="467" spans="1:10" s="2" customFormat="1" ht="13.15" customHeight="1">
      <c r="A467" s="255"/>
      <c r="B467" s="274" t="s">
        <v>1548</v>
      </c>
      <c r="C467" s="48" t="s">
        <v>1549</v>
      </c>
      <c r="D467" s="1">
        <v>25395</v>
      </c>
      <c r="E467" s="1"/>
      <c r="F467" s="1">
        <v>19897</v>
      </c>
      <c r="G467" s="177" t="s">
        <v>375</v>
      </c>
      <c r="H467" s="8" t="s">
        <v>539</v>
      </c>
      <c r="I467" s="122"/>
      <c r="J467" s="63" t="s">
        <v>604</v>
      </c>
    </row>
    <row r="468" spans="1:10" s="2" customFormat="1" ht="13.15" customHeight="1">
      <c r="A468" s="255"/>
      <c r="B468" s="274" t="s">
        <v>727</v>
      </c>
      <c r="C468" s="48" t="s">
        <v>2249</v>
      </c>
      <c r="D468" s="1">
        <v>22200</v>
      </c>
      <c r="E468" s="1">
        <v>22200</v>
      </c>
      <c r="F468" s="1"/>
      <c r="G468" s="177" t="s">
        <v>2250</v>
      </c>
      <c r="H468" s="32" t="s">
        <v>2252</v>
      </c>
      <c r="I468" s="133" t="s">
        <v>2341</v>
      </c>
      <c r="J468" s="63"/>
    </row>
    <row r="469" spans="1:10" s="2" customFormat="1" ht="13.15" customHeight="1">
      <c r="A469" s="255"/>
      <c r="B469" s="274" t="s">
        <v>1550</v>
      </c>
      <c r="C469" s="48" t="s">
        <v>523</v>
      </c>
      <c r="D469" s="1">
        <v>13700</v>
      </c>
      <c r="E469" s="1"/>
      <c r="F469" s="1">
        <f>D469/2</f>
        <v>6850</v>
      </c>
      <c r="G469" s="177" t="s">
        <v>321</v>
      </c>
      <c r="H469" s="8" t="s">
        <v>1551</v>
      </c>
      <c r="I469" s="122"/>
      <c r="J469" s="63" t="s">
        <v>322</v>
      </c>
    </row>
    <row r="470" spans="1:10" s="2" customFormat="1" ht="13.15" customHeight="1">
      <c r="A470" s="255"/>
      <c r="B470" s="274" t="s">
        <v>1548</v>
      </c>
      <c r="C470" s="48" t="s">
        <v>1552</v>
      </c>
      <c r="D470" s="1">
        <v>40000</v>
      </c>
      <c r="E470" s="1"/>
      <c r="F470" s="1">
        <v>20000</v>
      </c>
      <c r="G470" s="177" t="s">
        <v>715</v>
      </c>
      <c r="H470" s="8" t="s">
        <v>1553</v>
      </c>
      <c r="I470" s="122"/>
      <c r="J470" s="63" t="s">
        <v>1547</v>
      </c>
    </row>
    <row r="471" spans="1:10" s="2" customFormat="1" ht="13.15" customHeight="1">
      <c r="A471" s="255"/>
      <c r="B471" s="274" t="s">
        <v>1554</v>
      </c>
      <c r="C471" s="48" t="s">
        <v>1555</v>
      </c>
      <c r="D471" s="1">
        <v>17524</v>
      </c>
      <c r="E471" s="1"/>
      <c r="F471" s="1">
        <f>D471/2</f>
        <v>8762</v>
      </c>
      <c r="G471" s="177" t="s">
        <v>375</v>
      </c>
      <c r="H471" s="8" t="s">
        <v>539</v>
      </c>
      <c r="I471" s="122"/>
      <c r="J471" s="63" t="s">
        <v>604</v>
      </c>
    </row>
    <row r="472" spans="1:10" s="2" customFormat="1" ht="13.15" customHeight="1">
      <c r="A472" s="255"/>
      <c r="B472" s="274" t="s">
        <v>1554</v>
      </c>
      <c r="C472" s="48" t="s">
        <v>1556</v>
      </c>
      <c r="D472" s="1">
        <v>19700</v>
      </c>
      <c r="E472" s="1"/>
      <c r="F472" s="1">
        <f>D472/2</f>
        <v>9850</v>
      </c>
      <c r="G472" s="177" t="s">
        <v>321</v>
      </c>
      <c r="H472" s="8" t="s">
        <v>620</v>
      </c>
      <c r="I472" s="122"/>
      <c r="J472" s="63" t="s">
        <v>322</v>
      </c>
    </row>
    <row r="473" spans="1:10" s="2" customFormat="1" ht="13.15" customHeight="1">
      <c r="A473" s="255"/>
      <c r="B473" s="274" t="s">
        <v>1554</v>
      </c>
      <c r="C473" s="48" t="s">
        <v>1557</v>
      </c>
      <c r="D473" s="1">
        <v>40000</v>
      </c>
      <c r="E473" s="1"/>
      <c r="F473" s="1">
        <v>20000</v>
      </c>
      <c r="G473" s="177" t="s">
        <v>715</v>
      </c>
      <c r="H473" s="8" t="s">
        <v>1558</v>
      </c>
      <c r="I473" s="122"/>
      <c r="J473" s="63" t="s">
        <v>1547</v>
      </c>
    </row>
    <row r="474" spans="1:10" s="2" customFormat="1" ht="13.15" customHeight="1">
      <c r="A474" s="255"/>
      <c r="B474" s="274" t="s">
        <v>1559</v>
      </c>
      <c r="C474" s="48" t="s">
        <v>551</v>
      </c>
      <c r="D474" s="1">
        <v>24363</v>
      </c>
      <c r="E474" s="1"/>
      <c r="F474" s="1">
        <f>D474/2</f>
        <v>12181.5</v>
      </c>
      <c r="G474" s="177" t="s">
        <v>375</v>
      </c>
      <c r="H474" s="8" t="s">
        <v>539</v>
      </c>
      <c r="I474" s="122"/>
      <c r="J474" s="63" t="s">
        <v>604</v>
      </c>
    </row>
    <row r="475" spans="1:10" s="2" customFormat="1" ht="13.15" customHeight="1">
      <c r="A475" s="255"/>
      <c r="B475" s="274" t="s">
        <v>740</v>
      </c>
      <c r="C475" s="48" t="s">
        <v>370</v>
      </c>
      <c r="D475" s="1">
        <v>13700</v>
      </c>
      <c r="E475" s="1"/>
      <c r="F475" s="1">
        <f>D475/2</f>
        <v>6850</v>
      </c>
      <c r="G475" s="177" t="s">
        <v>321</v>
      </c>
      <c r="H475" s="8" t="s">
        <v>620</v>
      </c>
      <c r="I475" s="122"/>
      <c r="J475" s="63" t="s">
        <v>322</v>
      </c>
    </row>
    <row r="476" spans="1:10" s="2" customFormat="1" ht="13.15" customHeight="1">
      <c r="A476" s="255"/>
      <c r="B476" s="274" t="s">
        <v>1560</v>
      </c>
      <c r="C476" s="48" t="s">
        <v>1561</v>
      </c>
      <c r="D476" s="1">
        <v>40000</v>
      </c>
      <c r="E476" s="1"/>
      <c r="F476" s="1">
        <f>D476/2</f>
        <v>20000</v>
      </c>
      <c r="G476" s="177" t="s">
        <v>715</v>
      </c>
      <c r="H476" s="8" t="s">
        <v>1553</v>
      </c>
      <c r="I476" s="122"/>
      <c r="J476" s="63" t="s">
        <v>1547</v>
      </c>
    </row>
    <row r="477" spans="1:10" s="2" customFormat="1" ht="40.5">
      <c r="A477" s="255"/>
      <c r="B477" s="274" t="s">
        <v>2225</v>
      </c>
      <c r="C477" s="48" t="s">
        <v>2226</v>
      </c>
      <c r="D477" s="1">
        <v>114210</v>
      </c>
      <c r="E477" s="1">
        <v>114210</v>
      </c>
      <c r="F477" s="1"/>
      <c r="G477" s="194" t="s">
        <v>945</v>
      </c>
      <c r="H477" s="15" t="s">
        <v>1906</v>
      </c>
      <c r="I477" s="167" t="s">
        <v>2341</v>
      </c>
      <c r="J477" s="157" t="s">
        <v>2348</v>
      </c>
    </row>
    <row r="478" spans="1:10" s="2" customFormat="1" ht="13.15" customHeight="1">
      <c r="A478" s="255"/>
      <c r="B478" s="274" t="s">
        <v>1562</v>
      </c>
      <c r="C478" s="48" t="s">
        <v>1563</v>
      </c>
      <c r="D478" s="1">
        <v>36697</v>
      </c>
      <c r="E478" s="1"/>
      <c r="F478" s="1">
        <f>D478/2-3450</f>
        <v>14898.5</v>
      </c>
      <c r="G478" s="177" t="s">
        <v>375</v>
      </c>
      <c r="H478" s="8" t="s">
        <v>539</v>
      </c>
      <c r="I478" s="122"/>
      <c r="J478" s="63" t="s">
        <v>1564</v>
      </c>
    </row>
    <row r="479" spans="1:10" s="2" customFormat="1" ht="13.15" customHeight="1">
      <c r="A479" s="255"/>
      <c r="B479" s="274" t="s">
        <v>1565</v>
      </c>
      <c r="C479" s="48" t="s">
        <v>1566</v>
      </c>
      <c r="D479" s="1">
        <v>13700</v>
      </c>
      <c r="E479" s="1"/>
      <c r="F479" s="1">
        <f>D479/2</f>
        <v>6850</v>
      </c>
      <c r="G479" s="177" t="s">
        <v>321</v>
      </c>
      <c r="H479" s="8" t="s">
        <v>620</v>
      </c>
      <c r="I479" s="122"/>
      <c r="J479" s="63" t="s">
        <v>322</v>
      </c>
    </row>
    <row r="480" spans="1:10" s="2" customFormat="1" ht="13.15" customHeight="1">
      <c r="A480" s="255"/>
      <c r="B480" s="274" t="s">
        <v>1562</v>
      </c>
      <c r="C480" s="48" t="s">
        <v>1567</v>
      </c>
      <c r="D480" s="1">
        <v>40000</v>
      </c>
      <c r="E480" s="1"/>
      <c r="F480" s="1">
        <f>D480/2</f>
        <v>20000</v>
      </c>
      <c r="G480" s="177" t="s">
        <v>715</v>
      </c>
      <c r="H480" s="8" t="s">
        <v>1553</v>
      </c>
      <c r="I480" s="122"/>
      <c r="J480" s="63" t="s">
        <v>1547</v>
      </c>
    </row>
    <row r="481" spans="1:10" s="2" customFormat="1" ht="13.15" customHeight="1">
      <c r="A481" s="255"/>
      <c r="B481" s="274" t="s">
        <v>1568</v>
      </c>
      <c r="C481" s="48" t="s">
        <v>1569</v>
      </c>
      <c r="D481" s="1">
        <v>15560</v>
      </c>
      <c r="E481" s="1"/>
      <c r="F481" s="1">
        <f>D481/2</f>
        <v>7780</v>
      </c>
      <c r="G481" s="177" t="s">
        <v>375</v>
      </c>
      <c r="H481" s="8" t="s">
        <v>539</v>
      </c>
      <c r="I481" s="122"/>
      <c r="J481" s="63" t="s">
        <v>604</v>
      </c>
    </row>
    <row r="482" spans="1:10" s="2" customFormat="1" ht="13.15" customHeight="1">
      <c r="A482" s="255"/>
      <c r="B482" s="274" t="s">
        <v>1568</v>
      </c>
      <c r="C482" s="48" t="s">
        <v>1570</v>
      </c>
      <c r="D482" s="1">
        <v>13700</v>
      </c>
      <c r="E482" s="1"/>
      <c r="F482" s="1">
        <f>D482/2</f>
        <v>6850</v>
      </c>
      <c r="G482" s="177" t="s">
        <v>321</v>
      </c>
      <c r="H482" s="8" t="s">
        <v>620</v>
      </c>
      <c r="I482" s="122"/>
      <c r="J482" s="63" t="s">
        <v>322</v>
      </c>
    </row>
    <row r="483" spans="1:10" s="2" customFormat="1" ht="13.15" customHeight="1">
      <c r="A483" s="255"/>
      <c r="B483" s="274" t="s">
        <v>1568</v>
      </c>
      <c r="C483" s="48" t="s">
        <v>1571</v>
      </c>
      <c r="D483" s="1">
        <v>40000</v>
      </c>
      <c r="E483" s="1"/>
      <c r="F483" s="1">
        <f>D483/2</f>
        <v>20000</v>
      </c>
      <c r="G483" s="177" t="s">
        <v>715</v>
      </c>
      <c r="H483" s="8" t="s">
        <v>1553</v>
      </c>
      <c r="I483" s="122"/>
      <c r="J483" s="63" t="s">
        <v>1547</v>
      </c>
    </row>
    <row r="484" spans="1:10" s="2" customFormat="1" ht="13.15" customHeight="1">
      <c r="A484" s="255"/>
      <c r="B484" s="274" t="s">
        <v>1572</v>
      </c>
      <c r="C484" s="48" t="s">
        <v>378</v>
      </c>
      <c r="D484" s="1">
        <v>22543</v>
      </c>
      <c r="E484" s="1"/>
      <c r="F484" s="1">
        <f>D484/2-1</f>
        <v>11270.5</v>
      </c>
      <c r="G484" s="177" t="s">
        <v>375</v>
      </c>
      <c r="H484" s="8" t="s">
        <v>539</v>
      </c>
      <c r="I484" s="122"/>
      <c r="J484" s="63" t="s">
        <v>604</v>
      </c>
    </row>
    <row r="485" spans="1:10" s="2" customFormat="1" ht="13.15" customHeight="1">
      <c r="A485" s="255"/>
      <c r="B485" s="274" t="s">
        <v>1572</v>
      </c>
      <c r="C485" s="48" t="s">
        <v>1573</v>
      </c>
      <c r="D485" s="1">
        <v>15500</v>
      </c>
      <c r="E485" s="1"/>
      <c r="F485" s="1">
        <f t="shared" ref="F485:F502" si="12">D485/2</f>
        <v>7750</v>
      </c>
      <c r="G485" s="177" t="s">
        <v>321</v>
      </c>
      <c r="H485" s="8" t="s">
        <v>620</v>
      </c>
      <c r="I485" s="122"/>
      <c r="J485" s="63" t="s">
        <v>322</v>
      </c>
    </row>
    <row r="486" spans="1:10" s="2" customFormat="1" ht="13.15" customHeight="1">
      <c r="A486" s="255"/>
      <c r="B486" s="274" t="s">
        <v>1435</v>
      </c>
      <c r="C486" s="48" t="s">
        <v>1574</v>
      </c>
      <c r="D486" s="1">
        <v>40000</v>
      </c>
      <c r="E486" s="1"/>
      <c r="F486" s="1">
        <f t="shared" si="12"/>
        <v>20000</v>
      </c>
      <c r="G486" s="177" t="s">
        <v>715</v>
      </c>
      <c r="H486" s="8" t="s">
        <v>1553</v>
      </c>
      <c r="I486" s="122"/>
      <c r="J486" s="63" t="s">
        <v>1547</v>
      </c>
    </row>
    <row r="487" spans="1:10" s="2" customFormat="1" ht="13.15" customHeight="1">
      <c r="A487" s="255"/>
      <c r="B487" s="274" t="s">
        <v>1575</v>
      </c>
      <c r="C487" s="48" t="s">
        <v>1576</v>
      </c>
      <c r="D487" s="1">
        <v>27368</v>
      </c>
      <c r="E487" s="1"/>
      <c r="F487" s="1">
        <f t="shared" si="12"/>
        <v>13684</v>
      </c>
      <c r="G487" s="177" t="s">
        <v>375</v>
      </c>
      <c r="H487" s="8" t="s">
        <v>539</v>
      </c>
      <c r="I487" s="122"/>
      <c r="J487" s="63" t="s">
        <v>604</v>
      </c>
    </row>
    <row r="488" spans="1:10" s="2" customFormat="1" ht="13.15" customHeight="1">
      <c r="A488" s="255"/>
      <c r="B488" s="274" t="s">
        <v>1575</v>
      </c>
      <c r="C488" s="48" t="s">
        <v>1577</v>
      </c>
      <c r="D488" s="1">
        <v>13700</v>
      </c>
      <c r="E488" s="1"/>
      <c r="F488" s="1">
        <f t="shared" si="12"/>
        <v>6850</v>
      </c>
      <c r="G488" s="177" t="s">
        <v>321</v>
      </c>
      <c r="H488" s="8" t="s">
        <v>620</v>
      </c>
      <c r="I488" s="122"/>
      <c r="J488" s="63" t="s">
        <v>322</v>
      </c>
    </row>
    <row r="489" spans="1:10" s="2" customFormat="1" ht="13.15" customHeight="1">
      <c r="A489" s="255"/>
      <c r="B489" s="274" t="s">
        <v>1575</v>
      </c>
      <c r="C489" s="48" t="s">
        <v>1578</v>
      </c>
      <c r="D489" s="1">
        <v>40000</v>
      </c>
      <c r="E489" s="27"/>
      <c r="F489" s="1">
        <f t="shared" si="12"/>
        <v>20000</v>
      </c>
      <c r="G489" s="177" t="s">
        <v>715</v>
      </c>
      <c r="H489" s="8" t="s">
        <v>1553</v>
      </c>
      <c r="I489" s="122"/>
      <c r="J489" s="63" t="s">
        <v>1547</v>
      </c>
    </row>
    <row r="490" spans="1:10" s="2" customFormat="1" ht="13.15" customHeight="1">
      <c r="A490" s="255"/>
      <c r="B490" s="274" t="s">
        <v>1579</v>
      </c>
      <c r="C490" s="48" t="s">
        <v>484</v>
      </c>
      <c r="D490" s="1">
        <v>24740</v>
      </c>
      <c r="E490" s="27"/>
      <c r="F490" s="1">
        <f t="shared" si="12"/>
        <v>12370</v>
      </c>
      <c r="G490" s="177" t="s">
        <v>375</v>
      </c>
      <c r="H490" s="8" t="s">
        <v>539</v>
      </c>
      <c r="I490" s="122"/>
      <c r="J490" s="63" t="s">
        <v>604</v>
      </c>
    </row>
    <row r="491" spans="1:10" s="2" customFormat="1" ht="13.15" customHeight="1">
      <c r="A491" s="255"/>
      <c r="B491" s="274" t="s">
        <v>1579</v>
      </c>
      <c r="C491" s="48" t="s">
        <v>578</v>
      </c>
      <c r="D491" s="1">
        <v>13385</v>
      </c>
      <c r="E491" s="27"/>
      <c r="F491" s="1">
        <f t="shared" si="12"/>
        <v>6692.5</v>
      </c>
      <c r="G491" s="177" t="s">
        <v>321</v>
      </c>
      <c r="H491" s="8" t="s">
        <v>620</v>
      </c>
      <c r="I491" s="122"/>
      <c r="J491" s="63" t="s">
        <v>322</v>
      </c>
    </row>
    <row r="492" spans="1:10" s="2" customFormat="1" ht="13.15" customHeight="1">
      <c r="A492" s="255"/>
      <c r="B492" s="274" t="s">
        <v>1440</v>
      </c>
      <c r="C492" s="48" t="s">
        <v>1441</v>
      </c>
      <c r="D492" s="1">
        <v>40000</v>
      </c>
      <c r="E492" s="27"/>
      <c r="F492" s="1">
        <f t="shared" si="12"/>
        <v>20000</v>
      </c>
      <c r="G492" s="177" t="s">
        <v>715</v>
      </c>
      <c r="H492" s="8" t="s">
        <v>1553</v>
      </c>
      <c r="I492" s="122"/>
      <c r="J492" s="63" t="s">
        <v>1547</v>
      </c>
    </row>
    <row r="493" spans="1:10" s="2" customFormat="1" ht="94.9" customHeight="1">
      <c r="A493" s="255"/>
      <c r="B493" s="274" t="s">
        <v>1440</v>
      </c>
      <c r="C493" s="48" t="s">
        <v>1580</v>
      </c>
      <c r="D493" s="1">
        <v>151469</v>
      </c>
      <c r="E493" s="27"/>
      <c r="F493" s="1">
        <f t="shared" si="12"/>
        <v>75734.5</v>
      </c>
      <c r="G493" s="177" t="s">
        <v>318</v>
      </c>
      <c r="H493" s="8" t="s">
        <v>1581</v>
      </c>
      <c r="I493" s="122"/>
      <c r="J493" s="68" t="s">
        <v>2389</v>
      </c>
    </row>
    <row r="494" spans="1:10" s="2" customFormat="1" ht="13.15" customHeight="1">
      <c r="A494" s="255"/>
      <c r="B494" s="274" t="s">
        <v>1582</v>
      </c>
      <c r="C494" s="48" t="s">
        <v>1443</v>
      </c>
      <c r="D494" s="1">
        <v>26863</v>
      </c>
      <c r="E494" s="27"/>
      <c r="F494" s="1">
        <f t="shared" si="12"/>
        <v>13431.5</v>
      </c>
      <c r="G494" s="177" t="s">
        <v>375</v>
      </c>
      <c r="H494" s="8" t="s">
        <v>539</v>
      </c>
      <c r="I494" s="122"/>
      <c r="J494" s="63" t="s">
        <v>604</v>
      </c>
    </row>
    <row r="495" spans="1:10" s="2" customFormat="1" ht="13.15" customHeight="1">
      <c r="A495" s="255"/>
      <c r="B495" s="274" t="s">
        <v>1447</v>
      </c>
      <c r="C495" s="48" t="s">
        <v>1445</v>
      </c>
      <c r="D495" s="1">
        <v>13385</v>
      </c>
      <c r="E495" s="27"/>
      <c r="F495" s="1">
        <f t="shared" si="12"/>
        <v>6692.5</v>
      </c>
      <c r="G495" s="177" t="s">
        <v>321</v>
      </c>
      <c r="H495" s="8" t="s">
        <v>620</v>
      </c>
      <c r="I495" s="122"/>
      <c r="J495" s="63" t="s">
        <v>322</v>
      </c>
    </row>
    <row r="496" spans="1:10" s="2" customFormat="1" ht="13.15" customHeight="1">
      <c r="A496" s="255"/>
      <c r="B496" s="274" t="s">
        <v>1582</v>
      </c>
      <c r="C496" s="48" t="s">
        <v>1583</v>
      </c>
      <c r="D496" s="1">
        <v>40000</v>
      </c>
      <c r="E496" s="27"/>
      <c r="F496" s="1">
        <f t="shared" si="12"/>
        <v>20000</v>
      </c>
      <c r="G496" s="177" t="s">
        <v>715</v>
      </c>
      <c r="H496" s="8" t="s">
        <v>1553</v>
      </c>
      <c r="I496" s="122"/>
      <c r="J496" s="63" t="s">
        <v>1547</v>
      </c>
    </row>
    <row r="497" spans="1:10" s="2" customFormat="1" ht="13.15" customHeight="1">
      <c r="A497" s="253"/>
      <c r="B497" s="274" t="s">
        <v>1584</v>
      </c>
      <c r="C497" s="48" t="s">
        <v>1449</v>
      </c>
      <c r="D497" s="1">
        <v>18825</v>
      </c>
      <c r="E497" s="27"/>
      <c r="F497" s="1">
        <f t="shared" si="12"/>
        <v>9412.5</v>
      </c>
      <c r="G497" s="177" t="s">
        <v>375</v>
      </c>
      <c r="H497" s="8" t="s">
        <v>539</v>
      </c>
      <c r="I497" s="122"/>
      <c r="J497" s="63" t="s">
        <v>604</v>
      </c>
    </row>
    <row r="498" spans="1:10" s="2" customFormat="1" ht="13.15" customHeight="1">
      <c r="A498" s="253"/>
      <c r="B498" s="274" t="s">
        <v>1450</v>
      </c>
      <c r="C498" s="48" t="s">
        <v>1451</v>
      </c>
      <c r="D498" s="1">
        <v>13385</v>
      </c>
      <c r="E498" s="27"/>
      <c r="F498" s="1">
        <f t="shared" si="12"/>
        <v>6692.5</v>
      </c>
      <c r="G498" s="177" t="s">
        <v>321</v>
      </c>
      <c r="H498" s="8" t="s">
        <v>620</v>
      </c>
      <c r="I498" s="122"/>
      <c r="J498" s="63" t="s">
        <v>322</v>
      </c>
    </row>
    <row r="499" spans="1:10" s="2" customFormat="1" ht="13.15" customHeight="1">
      <c r="A499" s="253"/>
      <c r="B499" s="274" t="s">
        <v>1585</v>
      </c>
      <c r="C499" s="48" t="s">
        <v>847</v>
      </c>
      <c r="D499" s="1">
        <v>40000</v>
      </c>
      <c r="E499" s="27"/>
      <c r="F499" s="1">
        <f t="shared" si="12"/>
        <v>20000</v>
      </c>
      <c r="G499" s="177" t="s">
        <v>715</v>
      </c>
      <c r="H499" s="8" t="s">
        <v>1586</v>
      </c>
      <c r="I499" s="122"/>
      <c r="J499" s="63" t="s">
        <v>1547</v>
      </c>
    </row>
    <row r="500" spans="1:10" s="2" customFormat="1" ht="13.15" customHeight="1">
      <c r="A500" s="253"/>
      <c r="B500" s="274" t="s">
        <v>1587</v>
      </c>
      <c r="C500" s="48" t="s">
        <v>788</v>
      </c>
      <c r="D500" s="1">
        <v>12137</v>
      </c>
      <c r="E500" s="27"/>
      <c r="F500" s="1">
        <f t="shared" si="12"/>
        <v>6068.5</v>
      </c>
      <c r="G500" s="177" t="s">
        <v>375</v>
      </c>
      <c r="H500" s="8" t="s">
        <v>539</v>
      </c>
      <c r="I500" s="122"/>
      <c r="J500" s="63" t="s">
        <v>604</v>
      </c>
    </row>
    <row r="501" spans="1:10" s="2" customFormat="1" ht="13.15" customHeight="1">
      <c r="A501" s="253"/>
      <c r="B501" s="274" t="s">
        <v>1587</v>
      </c>
      <c r="C501" s="48" t="s">
        <v>790</v>
      </c>
      <c r="D501" s="1">
        <v>16985</v>
      </c>
      <c r="E501" s="27"/>
      <c r="F501" s="1">
        <f t="shared" si="12"/>
        <v>8492.5</v>
      </c>
      <c r="G501" s="177" t="s">
        <v>321</v>
      </c>
      <c r="H501" s="8" t="s">
        <v>620</v>
      </c>
      <c r="I501" s="122"/>
      <c r="J501" s="63" t="s">
        <v>1588</v>
      </c>
    </row>
    <row r="502" spans="1:10" s="2" customFormat="1" ht="13.15" customHeight="1">
      <c r="A502" s="253"/>
      <c r="B502" s="274" t="s">
        <v>1454</v>
      </c>
      <c r="C502" s="48" t="s">
        <v>1589</v>
      </c>
      <c r="D502" s="1">
        <v>40000</v>
      </c>
      <c r="E502" s="27"/>
      <c r="F502" s="1">
        <f t="shared" si="12"/>
        <v>20000</v>
      </c>
      <c r="G502" s="177" t="s">
        <v>715</v>
      </c>
      <c r="H502" s="8" t="s">
        <v>1553</v>
      </c>
      <c r="I502" s="122"/>
      <c r="J502" s="63" t="s">
        <v>1547</v>
      </c>
    </row>
    <row r="503" spans="1:10" s="2" customFormat="1" ht="13.15" customHeight="1" thickBot="1">
      <c r="A503" s="254"/>
      <c r="B503" s="307" t="s">
        <v>1196</v>
      </c>
      <c r="C503" s="308"/>
      <c r="D503" s="75"/>
      <c r="E503" s="76">
        <f>SUM(E464:E502)</f>
        <v>136410</v>
      </c>
      <c r="F503" s="76">
        <f>SUM(F464:F502)</f>
        <v>541695.5</v>
      </c>
      <c r="G503" s="241">
        <f>SUM(E503:F503)</f>
        <v>678105.5</v>
      </c>
      <c r="H503" s="77"/>
      <c r="I503" s="123"/>
      <c r="J503" s="78"/>
    </row>
    <row r="504" spans="1:10">
      <c r="A504" s="256" t="s">
        <v>1035</v>
      </c>
      <c r="B504" s="314" t="s">
        <v>181</v>
      </c>
      <c r="C504" s="315"/>
      <c r="D504" s="315"/>
      <c r="E504" s="339"/>
      <c r="F504" s="339"/>
      <c r="G504" s="339"/>
      <c r="H504" s="195"/>
      <c r="I504" s="196"/>
      <c r="J504" s="182"/>
    </row>
    <row r="505" spans="1:10">
      <c r="A505" s="255"/>
      <c r="B505" s="270" t="s">
        <v>1590</v>
      </c>
      <c r="C505" s="4" t="s">
        <v>1591</v>
      </c>
      <c r="D505" s="46">
        <v>9639</v>
      </c>
      <c r="E505" s="46"/>
      <c r="F505" s="163">
        <f>D505/2-0.5</f>
        <v>4819</v>
      </c>
      <c r="G505" s="3" t="s">
        <v>114</v>
      </c>
      <c r="H505" s="38" t="s">
        <v>182</v>
      </c>
      <c r="I505" s="122"/>
      <c r="J505" s="168" t="s">
        <v>1592</v>
      </c>
    </row>
    <row r="506" spans="1:10">
      <c r="A506" s="255"/>
      <c r="B506" s="269" t="s">
        <v>1502</v>
      </c>
      <c r="C506" s="150" t="s">
        <v>534</v>
      </c>
      <c r="D506" s="46">
        <v>45675</v>
      </c>
      <c r="E506" s="46"/>
      <c r="F506" s="151">
        <f t="shared" ref="F506:F513" si="13">D506/2</f>
        <v>22837.5</v>
      </c>
      <c r="G506" s="31" t="s">
        <v>1090</v>
      </c>
      <c r="H506" s="39" t="s">
        <v>1593</v>
      </c>
      <c r="I506" s="133"/>
      <c r="J506" s="172" t="s">
        <v>1594</v>
      </c>
    </row>
    <row r="507" spans="1:10">
      <c r="A507" s="255"/>
      <c r="B507" s="269" t="s">
        <v>1502</v>
      </c>
      <c r="C507" s="150" t="s">
        <v>534</v>
      </c>
      <c r="D507" s="46">
        <v>75000</v>
      </c>
      <c r="E507" s="46"/>
      <c r="F507" s="151">
        <f t="shared" si="13"/>
        <v>37500</v>
      </c>
      <c r="G507" s="31" t="s">
        <v>1090</v>
      </c>
      <c r="H507" s="39" t="s">
        <v>1595</v>
      </c>
      <c r="I507" s="133"/>
      <c r="J507" s="172" t="s">
        <v>1596</v>
      </c>
    </row>
    <row r="508" spans="1:10">
      <c r="A508" s="255"/>
      <c r="B508" s="269" t="s">
        <v>1502</v>
      </c>
      <c r="C508" s="150" t="s">
        <v>534</v>
      </c>
      <c r="D508" s="46">
        <v>1827</v>
      </c>
      <c r="E508" s="46"/>
      <c r="F508" s="151">
        <f t="shared" si="13"/>
        <v>913.5</v>
      </c>
      <c r="G508" s="31" t="s">
        <v>1090</v>
      </c>
      <c r="H508" s="39" t="s">
        <v>1597</v>
      </c>
      <c r="I508" s="133"/>
      <c r="J508" s="168" t="s">
        <v>1592</v>
      </c>
    </row>
    <row r="509" spans="1:10">
      <c r="A509" s="255"/>
      <c r="B509" s="269" t="s">
        <v>1502</v>
      </c>
      <c r="C509" s="150" t="s">
        <v>534</v>
      </c>
      <c r="D509" s="46">
        <v>1694</v>
      </c>
      <c r="E509" s="46"/>
      <c r="F509" s="151">
        <f t="shared" si="13"/>
        <v>847</v>
      </c>
      <c r="G509" s="31" t="s">
        <v>1090</v>
      </c>
      <c r="H509" s="39" t="s">
        <v>1598</v>
      </c>
      <c r="I509" s="133"/>
      <c r="J509" s="168" t="s">
        <v>1592</v>
      </c>
    </row>
    <row r="510" spans="1:10">
      <c r="A510" s="255"/>
      <c r="B510" s="270" t="s">
        <v>1599</v>
      </c>
      <c r="C510" s="4" t="s">
        <v>1600</v>
      </c>
      <c r="D510" s="46">
        <v>9287</v>
      </c>
      <c r="E510" s="46"/>
      <c r="F510" s="151">
        <f t="shared" si="13"/>
        <v>4643.5</v>
      </c>
      <c r="G510" s="3" t="s">
        <v>114</v>
      </c>
      <c r="H510" s="38" t="s">
        <v>182</v>
      </c>
      <c r="I510" s="122"/>
      <c r="J510" s="168" t="s">
        <v>1592</v>
      </c>
    </row>
    <row r="511" spans="1:10">
      <c r="A511" s="255"/>
      <c r="B511" s="270" t="s">
        <v>1599</v>
      </c>
      <c r="C511" s="150" t="s">
        <v>543</v>
      </c>
      <c r="D511" s="46">
        <v>45675</v>
      </c>
      <c r="E511" s="46"/>
      <c r="F511" s="151">
        <f t="shared" si="13"/>
        <v>22837.5</v>
      </c>
      <c r="G511" s="31" t="s">
        <v>1090</v>
      </c>
      <c r="H511" s="39" t="s">
        <v>1593</v>
      </c>
      <c r="I511" s="133"/>
      <c r="J511" s="172" t="s">
        <v>1594</v>
      </c>
    </row>
    <row r="512" spans="1:10">
      <c r="A512" s="255"/>
      <c r="B512" s="270" t="s">
        <v>1599</v>
      </c>
      <c r="C512" s="150" t="s">
        <v>543</v>
      </c>
      <c r="D512" s="46">
        <v>75000</v>
      </c>
      <c r="E512" s="46"/>
      <c r="F512" s="151">
        <f t="shared" si="13"/>
        <v>37500</v>
      </c>
      <c r="G512" s="31" t="s">
        <v>1090</v>
      </c>
      <c r="H512" s="39" t="s">
        <v>1595</v>
      </c>
      <c r="I512" s="133"/>
      <c r="J512" s="172" t="s">
        <v>1596</v>
      </c>
    </row>
    <row r="513" spans="1:12">
      <c r="A513" s="255"/>
      <c r="B513" s="270" t="s">
        <v>1599</v>
      </c>
      <c r="C513" s="150" t="s">
        <v>543</v>
      </c>
      <c r="D513" s="46">
        <v>2980</v>
      </c>
      <c r="E513" s="46"/>
      <c r="F513" s="151">
        <f t="shared" si="13"/>
        <v>1490</v>
      </c>
      <c r="G513" s="31" t="s">
        <v>1090</v>
      </c>
      <c r="H513" s="39" t="s">
        <v>1601</v>
      </c>
      <c r="I513" s="133"/>
      <c r="J513" s="168" t="s">
        <v>1592</v>
      </c>
    </row>
    <row r="514" spans="1:12">
      <c r="A514" s="255"/>
      <c r="B514" s="269" t="s">
        <v>1495</v>
      </c>
      <c r="C514" s="150" t="s">
        <v>728</v>
      </c>
      <c r="D514" s="46">
        <v>2920</v>
      </c>
      <c r="E514" s="46">
        <v>2920</v>
      </c>
      <c r="F514" s="151"/>
      <c r="G514" s="31" t="s">
        <v>1602</v>
      </c>
      <c r="H514" s="39" t="s">
        <v>1603</v>
      </c>
      <c r="I514" s="133"/>
      <c r="J514" s="165" t="s">
        <v>1604</v>
      </c>
    </row>
    <row r="515" spans="1:12" ht="27">
      <c r="A515" s="255"/>
      <c r="B515" s="270" t="s">
        <v>1605</v>
      </c>
      <c r="C515" s="4" t="s">
        <v>1298</v>
      </c>
      <c r="D515" s="46">
        <v>9080</v>
      </c>
      <c r="E515" s="46">
        <v>9080</v>
      </c>
      <c r="F515" s="151"/>
      <c r="G515" s="3" t="s">
        <v>114</v>
      </c>
      <c r="H515" s="38" t="s">
        <v>1606</v>
      </c>
      <c r="I515" s="122"/>
      <c r="J515" s="185" t="s">
        <v>1607</v>
      </c>
    </row>
    <row r="516" spans="1:12">
      <c r="A516" s="255"/>
      <c r="B516" s="269" t="s">
        <v>1488</v>
      </c>
      <c r="C516" s="150" t="s">
        <v>33</v>
      </c>
      <c r="D516" s="46">
        <v>9507</v>
      </c>
      <c r="E516" s="46"/>
      <c r="F516" s="151">
        <f>D516/2</f>
        <v>4753.5</v>
      </c>
      <c r="G516" s="3" t="s">
        <v>114</v>
      </c>
      <c r="H516" s="38" t="s">
        <v>182</v>
      </c>
      <c r="I516" s="122"/>
      <c r="J516" s="168" t="s">
        <v>1592</v>
      </c>
    </row>
    <row r="517" spans="1:12">
      <c r="A517" s="255"/>
      <c r="B517" s="269" t="s">
        <v>1488</v>
      </c>
      <c r="C517" s="150" t="s">
        <v>1608</v>
      </c>
      <c r="D517" s="46">
        <v>47162</v>
      </c>
      <c r="E517" s="46"/>
      <c r="F517" s="151">
        <f>D517/2</f>
        <v>23581</v>
      </c>
      <c r="G517" s="31" t="s">
        <v>1090</v>
      </c>
      <c r="H517" s="39" t="s">
        <v>1593</v>
      </c>
      <c r="I517" s="133"/>
      <c r="J517" s="172" t="s">
        <v>1594</v>
      </c>
    </row>
    <row r="518" spans="1:12">
      <c r="A518" s="255"/>
      <c r="B518" s="269" t="s">
        <v>1488</v>
      </c>
      <c r="C518" s="150" t="s">
        <v>1608</v>
      </c>
      <c r="D518" s="46">
        <v>75000</v>
      </c>
      <c r="E518" s="46"/>
      <c r="F518" s="151">
        <f>D518/2</f>
        <v>37500</v>
      </c>
      <c r="G518" s="31" t="s">
        <v>1090</v>
      </c>
      <c r="H518" s="39" t="s">
        <v>1595</v>
      </c>
      <c r="I518" s="133"/>
      <c r="J518" s="172" t="s">
        <v>1596</v>
      </c>
      <c r="L518" s="2">
        <f>SUM(L4:L517)</f>
        <v>0</v>
      </c>
    </row>
    <row r="519" spans="1:12" ht="27">
      <c r="A519" s="255"/>
      <c r="B519" s="270" t="s">
        <v>1609</v>
      </c>
      <c r="C519" s="4" t="s">
        <v>1610</v>
      </c>
      <c r="D519" s="46">
        <v>23210</v>
      </c>
      <c r="E519" s="46">
        <v>23210</v>
      </c>
      <c r="F519" s="151"/>
      <c r="G519" s="3" t="s">
        <v>114</v>
      </c>
      <c r="H519" s="38" t="s">
        <v>1611</v>
      </c>
      <c r="I519" s="122"/>
      <c r="J519" s="185" t="s">
        <v>183</v>
      </c>
    </row>
    <row r="520" spans="1:12">
      <c r="A520" s="255"/>
      <c r="B520" s="270" t="s">
        <v>1612</v>
      </c>
      <c r="C520" s="4" t="s">
        <v>1540</v>
      </c>
      <c r="D520" s="46">
        <v>14617</v>
      </c>
      <c r="E520" s="46"/>
      <c r="F520" s="151">
        <f>D520/2</f>
        <v>7308.5</v>
      </c>
      <c r="G520" s="3" t="s">
        <v>114</v>
      </c>
      <c r="H520" s="8" t="s">
        <v>182</v>
      </c>
      <c r="I520" s="122"/>
      <c r="J520" s="168" t="s">
        <v>128</v>
      </c>
    </row>
    <row r="521" spans="1:12" ht="27">
      <c r="A521" s="255"/>
      <c r="B521" s="270" t="s">
        <v>1485</v>
      </c>
      <c r="C521" s="4" t="s">
        <v>1078</v>
      </c>
      <c r="D521" s="46">
        <v>6000</v>
      </c>
      <c r="E521" s="46">
        <v>6000</v>
      </c>
      <c r="F521" s="151">
        <f>D521/2</f>
        <v>3000</v>
      </c>
      <c r="G521" s="3" t="s">
        <v>114</v>
      </c>
      <c r="H521" s="38" t="s">
        <v>184</v>
      </c>
      <c r="I521" s="122"/>
      <c r="J521" s="185" t="s">
        <v>1613</v>
      </c>
    </row>
    <row r="522" spans="1:12">
      <c r="A522" s="255"/>
      <c r="B522" s="269" t="s">
        <v>1485</v>
      </c>
      <c r="C522" s="150" t="s">
        <v>553</v>
      </c>
      <c r="D522" s="46">
        <v>47142</v>
      </c>
      <c r="E522" s="46"/>
      <c r="F522" s="151">
        <f>D522/2</f>
        <v>23571</v>
      </c>
      <c r="G522" s="31" t="s">
        <v>1090</v>
      </c>
      <c r="H522" s="39" t="s">
        <v>1593</v>
      </c>
      <c r="I522" s="133"/>
      <c r="J522" s="172" t="s">
        <v>1594</v>
      </c>
    </row>
    <row r="523" spans="1:12">
      <c r="A523" s="255"/>
      <c r="B523" s="269" t="s">
        <v>1485</v>
      </c>
      <c r="C523" s="150" t="s">
        <v>553</v>
      </c>
      <c r="D523" s="46">
        <v>75000</v>
      </c>
      <c r="E523" s="46"/>
      <c r="F523" s="151">
        <f>D523/2</f>
        <v>37500</v>
      </c>
      <c r="G523" s="31" t="s">
        <v>1090</v>
      </c>
      <c r="H523" s="39" t="s">
        <v>1595</v>
      </c>
      <c r="I523" s="133"/>
      <c r="J523" s="172" t="s">
        <v>1596</v>
      </c>
    </row>
    <row r="524" spans="1:12">
      <c r="A524" s="255"/>
      <c r="B524" s="270" t="s">
        <v>1400</v>
      </c>
      <c r="C524" s="4" t="s">
        <v>1614</v>
      </c>
      <c r="D524" s="46">
        <v>113810</v>
      </c>
      <c r="E524" s="46">
        <f>D524</f>
        <v>113810</v>
      </c>
      <c r="F524" s="151"/>
      <c r="G524" s="3" t="s">
        <v>83</v>
      </c>
      <c r="H524" s="38" t="s">
        <v>1615</v>
      </c>
      <c r="I524" s="133" t="s">
        <v>2346</v>
      </c>
      <c r="J524" s="165" t="s">
        <v>185</v>
      </c>
    </row>
    <row r="525" spans="1:12">
      <c r="A525" s="255"/>
      <c r="B525" s="270" t="s">
        <v>1482</v>
      </c>
      <c r="C525" s="4" t="s">
        <v>29</v>
      </c>
      <c r="D525" s="46">
        <v>16773</v>
      </c>
      <c r="E525" s="46"/>
      <c r="F525" s="151">
        <f>D525/2</f>
        <v>8386.5</v>
      </c>
      <c r="G525" s="3" t="s">
        <v>114</v>
      </c>
      <c r="H525" s="38" t="s">
        <v>182</v>
      </c>
      <c r="I525" s="122"/>
      <c r="J525" s="168" t="s">
        <v>1592</v>
      </c>
    </row>
    <row r="526" spans="1:12">
      <c r="A526" s="255"/>
      <c r="B526" s="269" t="s">
        <v>1482</v>
      </c>
      <c r="C526" s="150" t="s">
        <v>513</v>
      </c>
      <c r="D526" s="46">
        <v>45801</v>
      </c>
      <c r="E526" s="46"/>
      <c r="F526" s="151">
        <f>D526/2</f>
        <v>22900.5</v>
      </c>
      <c r="G526" s="31" t="s">
        <v>1090</v>
      </c>
      <c r="H526" s="39" t="s">
        <v>1593</v>
      </c>
      <c r="I526" s="133"/>
      <c r="J526" s="172" t="s">
        <v>1594</v>
      </c>
    </row>
    <row r="527" spans="1:12">
      <c r="A527" s="255"/>
      <c r="B527" s="269" t="s">
        <v>1482</v>
      </c>
      <c r="C527" s="150" t="s">
        <v>513</v>
      </c>
      <c r="D527" s="46">
        <v>75000</v>
      </c>
      <c r="E527" s="46"/>
      <c r="F527" s="151">
        <f>D527/2</f>
        <v>37500</v>
      </c>
      <c r="G527" s="31" t="s">
        <v>1090</v>
      </c>
      <c r="H527" s="39" t="s">
        <v>1595</v>
      </c>
      <c r="I527" s="133"/>
      <c r="J527" s="172" t="s">
        <v>1596</v>
      </c>
    </row>
    <row r="528" spans="1:12">
      <c r="A528" s="255"/>
      <c r="B528" s="269" t="s">
        <v>1482</v>
      </c>
      <c r="C528" s="150" t="s">
        <v>513</v>
      </c>
      <c r="D528" s="46">
        <v>283</v>
      </c>
      <c r="E528" s="46"/>
      <c r="F528" s="151">
        <f>D528/2</f>
        <v>141.5</v>
      </c>
      <c r="G528" s="31" t="s">
        <v>1090</v>
      </c>
      <c r="H528" s="39" t="s">
        <v>1616</v>
      </c>
      <c r="I528" s="133"/>
      <c r="J528" s="168" t="s">
        <v>1592</v>
      </c>
    </row>
    <row r="529" spans="1:10" ht="27">
      <c r="A529" s="255"/>
      <c r="B529" s="269" t="s">
        <v>1314</v>
      </c>
      <c r="C529" s="150" t="s">
        <v>831</v>
      </c>
      <c r="D529" s="46">
        <v>52045</v>
      </c>
      <c r="E529" s="46">
        <v>52045</v>
      </c>
      <c r="F529" s="151"/>
      <c r="G529" s="31" t="s">
        <v>1602</v>
      </c>
      <c r="H529" s="39" t="s">
        <v>1617</v>
      </c>
      <c r="I529" s="133" t="s">
        <v>2341</v>
      </c>
      <c r="J529" s="157" t="s">
        <v>2348</v>
      </c>
    </row>
    <row r="530" spans="1:10">
      <c r="A530" s="255"/>
      <c r="B530" s="269" t="s">
        <v>1482</v>
      </c>
      <c r="C530" s="150" t="s">
        <v>899</v>
      </c>
      <c r="D530" s="46">
        <v>12000</v>
      </c>
      <c r="E530" s="46">
        <v>12000</v>
      </c>
      <c r="F530" s="151"/>
      <c r="G530" s="31" t="s">
        <v>1602</v>
      </c>
      <c r="H530" s="39" t="s">
        <v>1603</v>
      </c>
      <c r="I530" s="133"/>
      <c r="J530" s="165" t="s">
        <v>1618</v>
      </c>
    </row>
    <row r="531" spans="1:10">
      <c r="A531" s="255"/>
      <c r="B531" s="269" t="s">
        <v>1479</v>
      </c>
      <c r="C531" s="150" t="s">
        <v>25</v>
      </c>
      <c r="D531" s="46">
        <v>16272</v>
      </c>
      <c r="E531" s="46"/>
      <c r="F531" s="151">
        <f t="shared" ref="F531:F538" si="14">D531/2</f>
        <v>8136</v>
      </c>
      <c r="G531" s="3" t="s">
        <v>114</v>
      </c>
      <c r="H531" s="38" t="s">
        <v>182</v>
      </c>
      <c r="I531" s="122"/>
      <c r="J531" s="168" t="s">
        <v>1592</v>
      </c>
    </row>
    <row r="532" spans="1:10">
      <c r="A532" s="255"/>
      <c r="B532" s="269" t="s">
        <v>1479</v>
      </c>
      <c r="C532" s="150" t="s">
        <v>504</v>
      </c>
      <c r="D532" s="46">
        <v>45675</v>
      </c>
      <c r="E532" s="46"/>
      <c r="F532" s="151">
        <f t="shared" si="14"/>
        <v>22837.5</v>
      </c>
      <c r="G532" s="31" t="s">
        <v>1090</v>
      </c>
      <c r="H532" s="39" t="s">
        <v>1593</v>
      </c>
      <c r="I532" s="133"/>
      <c r="J532" s="172" t="s">
        <v>1594</v>
      </c>
    </row>
    <row r="533" spans="1:10">
      <c r="A533" s="255"/>
      <c r="B533" s="269" t="s">
        <v>1479</v>
      </c>
      <c r="C533" s="150" t="s">
        <v>504</v>
      </c>
      <c r="D533" s="46">
        <v>75000</v>
      </c>
      <c r="E533" s="46"/>
      <c r="F533" s="151">
        <f t="shared" si="14"/>
        <v>37500</v>
      </c>
      <c r="G533" s="31" t="s">
        <v>1090</v>
      </c>
      <c r="H533" s="39" t="s">
        <v>1595</v>
      </c>
      <c r="I533" s="133"/>
      <c r="J533" s="172" t="s">
        <v>1596</v>
      </c>
    </row>
    <row r="534" spans="1:10">
      <c r="A534" s="255"/>
      <c r="B534" s="269" t="s">
        <v>2261</v>
      </c>
      <c r="C534" s="150" t="s">
        <v>2262</v>
      </c>
      <c r="D534" s="46">
        <v>740</v>
      </c>
      <c r="E534" s="46">
        <v>740</v>
      </c>
      <c r="F534" s="151"/>
      <c r="G534" s="31" t="s">
        <v>2263</v>
      </c>
      <c r="H534" s="39" t="s">
        <v>2264</v>
      </c>
      <c r="I534" s="133" t="s">
        <v>2346</v>
      </c>
      <c r="J534" s="172" t="s">
        <v>2265</v>
      </c>
    </row>
    <row r="535" spans="1:10">
      <c r="A535" s="255"/>
      <c r="B535" s="270" t="s">
        <v>1476</v>
      </c>
      <c r="C535" s="4" t="s">
        <v>23</v>
      </c>
      <c r="D535" s="46">
        <v>10135</v>
      </c>
      <c r="E535" s="46"/>
      <c r="F535" s="151">
        <f t="shared" si="14"/>
        <v>5067.5</v>
      </c>
      <c r="G535" s="3" t="s">
        <v>114</v>
      </c>
      <c r="H535" s="38" t="s">
        <v>182</v>
      </c>
      <c r="I535" s="122"/>
      <c r="J535" s="168" t="s">
        <v>1592</v>
      </c>
    </row>
    <row r="536" spans="1:10">
      <c r="A536" s="255"/>
      <c r="B536" s="269" t="s">
        <v>1476</v>
      </c>
      <c r="C536" s="150" t="s">
        <v>498</v>
      </c>
      <c r="D536" s="46">
        <v>46205</v>
      </c>
      <c r="E536" s="46"/>
      <c r="F536" s="151">
        <f t="shared" si="14"/>
        <v>23102.5</v>
      </c>
      <c r="G536" s="31" t="s">
        <v>1090</v>
      </c>
      <c r="H536" s="39" t="s">
        <v>1593</v>
      </c>
      <c r="I536" s="133"/>
      <c r="J536" s="172" t="s">
        <v>1594</v>
      </c>
    </row>
    <row r="537" spans="1:10">
      <c r="A537" s="255"/>
      <c r="B537" s="269" t="s">
        <v>1476</v>
      </c>
      <c r="C537" s="150" t="s">
        <v>498</v>
      </c>
      <c r="D537" s="46">
        <v>75000</v>
      </c>
      <c r="E537" s="46"/>
      <c r="F537" s="151">
        <f t="shared" si="14"/>
        <v>37500</v>
      </c>
      <c r="G537" s="31" t="s">
        <v>1090</v>
      </c>
      <c r="H537" s="39" t="s">
        <v>1595</v>
      </c>
      <c r="I537" s="133"/>
      <c r="J537" s="172" t="s">
        <v>1596</v>
      </c>
    </row>
    <row r="538" spans="1:10">
      <c r="A538" s="255"/>
      <c r="B538" s="269" t="s">
        <v>1619</v>
      </c>
      <c r="C538" s="150" t="s">
        <v>337</v>
      </c>
      <c r="D538" s="46">
        <v>8480</v>
      </c>
      <c r="E538" s="46"/>
      <c r="F538" s="151">
        <f t="shared" si="14"/>
        <v>4240</v>
      </c>
      <c r="G538" s="31" t="s">
        <v>1090</v>
      </c>
      <c r="H538" s="39" t="s">
        <v>1620</v>
      </c>
      <c r="I538" s="133"/>
      <c r="J538" s="168" t="s">
        <v>1592</v>
      </c>
    </row>
    <row r="539" spans="1:10" ht="40.5">
      <c r="A539" s="255"/>
      <c r="B539" s="269" t="s">
        <v>1621</v>
      </c>
      <c r="C539" s="150" t="s">
        <v>126</v>
      </c>
      <c r="D539" s="46">
        <v>5580</v>
      </c>
      <c r="E539" s="46">
        <v>5580</v>
      </c>
      <c r="F539" s="151"/>
      <c r="G539" s="31" t="s">
        <v>1622</v>
      </c>
      <c r="H539" s="39" t="s">
        <v>1623</v>
      </c>
      <c r="I539" s="133"/>
      <c r="J539" s="172" t="s">
        <v>1624</v>
      </c>
    </row>
    <row r="540" spans="1:10">
      <c r="A540" s="255"/>
      <c r="B540" s="270" t="s">
        <v>1625</v>
      </c>
      <c r="C540" s="4" t="s">
        <v>127</v>
      </c>
      <c r="D540" s="46">
        <v>61230</v>
      </c>
      <c r="E540" s="46">
        <v>61230</v>
      </c>
      <c r="F540" s="151"/>
      <c r="G540" s="31" t="s">
        <v>2352</v>
      </c>
      <c r="H540" s="38" t="s">
        <v>186</v>
      </c>
      <c r="I540" s="133" t="s">
        <v>2346</v>
      </c>
      <c r="J540" s="168" t="s">
        <v>1626</v>
      </c>
    </row>
    <row r="541" spans="1:10">
      <c r="A541" s="255"/>
      <c r="B541" s="269" t="s">
        <v>1627</v>
      </c>
      <c r="C541" s="150" t="s">
        <v>82</v>
      </c>
      <c r="D541" s="46">
        <v>500</v>
      </c>
      <c r="E541" s="46">
        <v>500</v>
      </c>
      <c r="F541" s="151"/>
      <c r="G541" s="3" t="s">
        <v>83</v>
      </c>
      <c r="H541" s="39" t="s">
        <v>1628</v>
      </c>
      <c r="I541" s="133"/>
      <c r="J541" s="168" t="s">
        <v>1626</v>
      </c>
    </row>
    <row r="542" spans="1:10">
      <c r="A542" s="255"/>
      <c r="B542" s="269" t="s">
        <v>1629</v>
      </c>
      <c r="C542" s="150" t="s">
        <v>1630</v>
      </c>
      <c r="D542" s="46">
        <v>31790</v>
      </c>
      <c r="E542" s="46">
        <v>31790</v>
      </c>
      <c r="F542" s="151"/>
      <c r="G542" s="3" t="s">
        <v>83</v>
      </c>
      <c r="H542" s="39" t="s">
        <v>1631</v>
      </c>
      <c r="I542" s="133" t="s">
        <v>2346</v>
      </c>
      <c r="J542" s="168" t="s">
        <v>1626</v>
      </c>
    </row>
    <row r="543" spans="1:10">
      <c r="A543" s="255"/>
      <c r="B543" s="270" t="s">
        <v>1474</v>
      </c>
      <c r="C543" s="4" t="s">
        <v>21</v>
      </c>
      <c r="D543" s="46">
        <v>9871</v>
      </c>
      <c r="E543" s="46"/>
      <c r="F543" s="151">
        <f>D543/2</f>
        <v>4935.5</v>
      </c>
      <c r="G543" s="3" t="s">
        <v>114</v>
      </c>
      <c r="H543" s="38" t="s">
        <v>182</v>
      </c>
      <c r="I543" s="122"/>
      <c r="J543" s="168" t="s">
        <v>1592</v>
      </c>
    </row>
    <row r="544" spans="1:10">
      <c r="A544" s="255"/>
      <c r="B544" s="269" t="s">
        <v>1474</v>
      </c>
      <c r="C544" s="150" t="s">
        <v>843</v>
      </c>
      <c r="D544" s="46">
        <v>45675</v>
      </c>
      <c r="E544" s="46"/>
      <c r="F544" s="151">
        <f>D544/2</f>
        <v>22837.5</v>
      </c>
      <c r="G544" s="31" t="s">
        <v>1090</v>
      </c>
      <c r="H544" s="39" t="s">
        <v>1593</v>
      </c>
      <c r="I544" s="133"/>
      <c r="J544" s="172" t="s">
        <v>1594</v>
      </c>
    </row>
    <row r="545" spans="1:10">
      <c r="A545" s="255"/>
      <c r="B545" s="269" t="s">
        <v>1474</v>
      </c>
      <c r="C545" s="150" t="s">
        <v>843</v>
      </c>
      <c r="D545" s="46">
        <v>75000</v>
      </c>
      <c r="E545" s="46"/>
      <c r="F545" s="151">
        <f>D545/2</f>
        <v>37500</v>
      </c>
      <c r="G545" s="31" t="s">
        <v>1090</v>
      </c>
      <c r="H545" s="39" t="s">
        <v>1595</v>
      </c>
      <c r="I545" s="133"/>
      <c r="J545" s="172" t="s">
        <v>1596</v>
      </c>
    </row>
    <row r="546" spans="1:10">
      <c r="A546" s="255"/>
      <c r="B546" s="269" t="s">
        <v>1474</v>
      </c>
      <c r="C546" s="150" t="s">
        <v>843</v>
      </c>
      <c r="D546" s="46">
        <v>2487</v>
      </c>
      <c r="E546" s="46"/>
      <c r="F546" s="151">
        <f>D546/2</f>
        <v>1243.5</v>
      </c>
      <c r="G546" s="31" t="s">
        <v>1090</v>
      </c>
      <c r="H546" s="39" t="s">
        <v>1632</v>
      </c>
      <c r="I546" s="133"/>
      <c r="J546" s="168" t="s">
        <v>1592</v>
      </c>
    </row>
    <row r="547" spans="1:10" ht="27">
      <c r="A547" s="255"/>
      <c r="B547" s="269" t="s">
        <v>1633</v>
      </c>
      <c r="C547" s="150" t="s">
        <v>1634</v>
      </c>
      <c r="D547" s="46">
        <v>52780</v>
      </c>
      <c r="E547" s="46">
        <v>52780</v>
      </c>
      <c r="F547" s="151"/>
      <c r="G547" s="3" t="s">
        <v>83</v>
      </c>
      <c r="H547" s="39" t="s">
        <v>1635</v>
      </c>
      <c r="I547" s="133" t="s">
        <v>2341</v>
      </c>
      <c r="J547" s="157" t="s">
        <v>2348</v>
      </c>
    </row>
    <row r="548" spans="1:10">
      <c r="A548" s="255"/>
      <c r="B548" s="269" t="s">
        <v>1470</v>
      </c>
      <c r="C548" s="150" t="s">
        <v>331</v>
      </c>
      <c r="D548" s="46">
        <v>45412</v>
      </c>
      <c r="E548" s="46"/>
      <c r="F548" s="151">
        <f>D548/2</f>
        <v>22706</v>
      </c>
      <c r="G548" s="31" t="s">
        <v>1090</v>
      </c>
      <c r="H548" s="39" t="s">
        <v>1593</v>
      </c>
      <c r="I548" s="133"/>
      <c r="J548" s="172" t="s">
        <v>1594</v>
      </c>
    </row>
    <row r="549" spans="1:10">
      <c r="A549" s="255"/>
      <c r="B549" s="269" t="s">
        <v>1470</v>
      </c>
      <c r="C549" s="150" t="s">
        <v>331</v>
      </c>
      <c r="D549" s="46">
        <v>75000</v>
      </c>
      <c r="E549" s="46"/>
      <c r="F549" s="151">
        <f>D549/2</f>
        <v>37500</v>
      </c>
      <c r="G549" s="31" t="s">
        <v>1090</v>
      </c>
      <c r="H549" s="39" t="s">
        <v>1595</v>
      </c>
      <c r="I549" s="133"/>
      <c r="J549" s="172" t="s">
        <v>1596</v>
      </c>
    </row>
    <row r="550" spans="1:10">
      <c r="A550" s="255"/>
      <c r="B550" s="270" t="s">
        <v>1464</v>
      </c>
      <c r="C550" s="4" t="s">
        <v>94</v>
      </c>
      <c r="D550" s="46">
        <v>5308</v>
      </c>
      <c r="E550" s="163"/>
      <c r="F550" s="151">
        <f>D550/2</f>
        <v>2654</v>
      </c>
      <c r="G550" s="3" t="s">
        <v>114</v>
      </c>
      <c r="H550" s="38" t="s">
        <v>187</v>
      </c>
      <c r="I550" s="122"/>
      <c r="J550" s="165" t="s">
        <v>1636</v>
      </c>
    </row>
    <row r="551" spans="1:10">
      <c r="A551" s="255"/>
      <c r="B551" s="270" t="s">
        <v>1464</v>
      </c>
      <c r="C551" s="150" t="s">
        <v>444</v>
      </c>
      <c r="D551" s="46">
        <v>44625</v>
      </c>
      <c r="E551" s="46"/>
      <c r="F551" s="151">
        <f t="shared" ref="F551:F557" si="15">D551/2</f>
        <v>22312.5</v>
      </c>
      <c r="G551" s="31" t="s">
        <v>1090</v>
      </c>
      <c r="H551" s="39" t="s">
        <v>1593</v>
      </c>
      <c r="I551" s="133"/>
      <c r="J551" s="172" t="s">
        <v>1594</v>
      </c>
    </row>
    <row r="552" spans="1:10">
      <c r="A552" s="255"/>
      <c r="B552" s="269" t="s">
        <v>1464</v>
      </c>
      <c r="C552" s="150" t="s">
        <v>444</v>
      </c>
      <c r="D552" s="46">
        <v>75000</v>
      </c>
      <c r="E552" s="46"/>
      <c r="F552" s="151">
        <f t="shared" si="15"/>
        <v>37500</v>
      </c>
      <c r="G552" s="31" t="s">
        <v>1090</v>
      </c>
      <c r="H552" s="39" t="s">
        <v>1595</v>
      </c>
      <c r="I552" s="133"/>
      <c r="J552" s="172" t="s">
        <v>1596</v>
      </c>
    </row>
    <row r="553" spans="1:10">
      <c r="A553" s="255"/>
      <c r="B553" s="269" t="s">
        <v>1464</v>
      </c>
      <c r="C553" s="150" t="s">
        <v>444</v>
      </c>
      <c r="D553" s="46">
        <v>896</v>
      </c>
      <c r="E553" s="46"/>
      <c r="F553" s="151">
        <f t="shared" si="15"/>
        <v>448</v>
      </c>
      <c r="G553" s="31" t="s">
        <v>1090</v>
      </c>
      <c r="H553" s="39" t="s">
        <v>1632</v>
      </c>
      <c r="I553" s="133"/>
      <c r="J553" s="168" t="s">
        <v>1592</v>
      </c>
    </row>
    <row r="554" spans="1:10">
      <c r="A554" s="255"/>
      <c r="B554" s="269" t="s">
        <v>1460</v>
      </c>
      <c r="C554" s="150" t="s">
        <v>1637</v>
      </c>
      <c r="D554" s="46">
        <v>45019</v>
      </c>
      <c r="E554" s="46"/>
      <c r="F554" s="151">
        <f t="shared" si="15"/>
        <v>22509.5</v>
      </c>
      <c r="G554" s="31" t="s">
        <v>1090</v>
      </c>
      <c r="H554" s="39" t="s">
        <v>1593</v>
      </c>
      <c r="I554" s="133"/>
      <c r="J554" s="172" t="s">
        <v>1594</v>
      </c>
    </row>
    <row r="555" spans="1:10">
      <c r="A555" s="255"/>
      <c r="B555" s="269" t="s">
        <v>1460</v>
      </c>
      <c r="C555" s="150" t="s">
        <v>1637</v>
      </c>
      <c r="D555" s="46">
        <v>75000</v>
      </c>
      <c r="E555" s="46"/>
      <c r="F555" s="151">
        <f t="shared" si="15"/>
        <v>37500</v>
      </c>
      <c r="G555" s="31" t="s">
        <v>1090</v>
      </c>
      <c r="H555" s="39" t="s">
        <v>1595</v>
      </c>
      <c r="I555" s="133"/>
      <c r="J555" s="172" t="s">
        <v>1596</v>
      </c>
    </row>
    <row r="556" spans="1:10">
      <c r="A556" s="255"/>
      <c r="B556" s="269" t="s">
        <v>1460</v>
      </c>
      <c r="C556" s="150" t="s">
        <v>1637</v>
      </c>
      <c r="D556" s="46">
        <v>2343</v>
      </c>
      <c r="E556" s="46"/>
      <c r="F556" s="151">
        <f t="shared" si="15"/>
        <v>1171.5</v>
      </c>
      <c r="G556" s="31" t="s">
        <v>1090</v>
      </c>
      <c r="H556" s="39" t="s">
        <v>1632</v>
      </c>
      <c r="I556" s="133"/>
      <c r="J556" s="168" t="s">
        <v>1592</v>
      </c>
    </row>
    <row r="557" spans="1:10">
      <c r="A557" s="255"/>
      <c r="B557" s="270" t="s">
        <v>1456</v>
      </c>
      <c r="C557" s="4" t="s">
        <v>105</v>
      </c>
      <c r="D557" s="46">
        <v>5938</v>
      </c>
      <c r="E557" s="46"/>
      <c r="F557" s="151">
        <f t="shared" si="15"/>
        <v>2969</v>
      </c>
      <c r="G557" s="3" t="s">
        <v>114</v>
      </c>
      <c r="H557" s="38" t="s">
        <v>187</v>
      </c>
      <c r="I557" s="122"/>
      <c r="J557" s="165" t="s">
        <v>1592</v>
      </c>
    </row>
    <row r="558" spans="1:10">
      <c r="A558" s="255"/>
      <c r="B558" s="270" t="s">
        <v>1456</v>
      </c>
      <c r="C558" s="150" t="s">
        <v>394</v>
      </c>
      <c r="D558" s="46">
        <v>44701</v>
      </c>
      <c r="E558" s="46"/>
      <c r="F558" s="151">
        <f>D558/2</f>
        <v>22350.5</v>
      </c>
      <c r="G558" s="31" t="s">
        <v>1090</v>
      </c>
      <c r="H558" s="39" t="s">
        <v>1593</v>
      </c>
      <c r="I558" s="133"/>
      <c r="J558" s="172" t="s">
        <v>1594</v>
      </c>
    </row>
    <row r="559" spans="1:10">
      <c r="A559" s="255"/>
      <c r="B559" s="270" t="s">
        <v>1456</v>
      </c>
      <c r="C559" s="150" t="s">
        <v>394</v>
      </c>
      <c r="D559" s="46">
        <v>75000</v>
      </c>
      <c r="E559" s="46"/>
      <c r="F559" s="151">
        <f>D559/2</f>
        <v>37500</v>
      </c>
      <c r="G559" s="31" t="s">
        <v>1090</v>
      </c>
      <c r="H559" s="39" t="s">
        <v>1595</v>
      </c>
      <c r="I559" s="133"/>
      <c r="J559" s="172" t="s">
        <v>1596</v>
      </c>
    </row>
    <row r="560" spans="1:10">
      <c r="A560" s="255"/>
      <c r="B560" s="269" t="s">
        <v>1638</v>
      </c>
      <c r="C560" s="150" t="s">
        <v>459</v>
      </c>
      <c r="D560" s="46">
        <v>1130</v>
      </c>
      <c r="E560" s="46">
        <v>1130</v>
      </c>
      <c r="F560" s="151"/>
      <c r="G560" s="31" t="s">
        <v>1602</v>
      </c>
      <c r="H560" s="39" t="s">
        <v>1639</v>
      </c>
      <c r="I560" s="133"/>
      <c r="J560" s="168" t="s">
        <v>1626</v>
      </c>
    </row>
    <row r="561" spans="1:11" ht="14.25" thickBot="1">
      <c r="A561" s="254"/>
      <c r="B561" s="304" t="s">
        <v>290</v>
      </c>
      <c r="C561" s="305"/>
      <c r="D561" s="114"/>
      <c r="E561" s="94">
        <f>SUM(E505:E560)</f>
        <v>372815</v>
      </c>
      <c r="F561" s="95">
        <f>SUM(F505:F560)</f>
        <v>791551.5</v>
      </c>
      <c r="G561" s="239">
        <f>SUM(E561:F561)</f>
        <v>1164366.5</v>
      </c>
      <c r="H561" s="96"/>
      <c r="I561" s="130"/>
      <c r="J561" s="97"/>
    </row>
    <row r="562" spans="1:11" s="21" customFormat="1">
      <c r="A562" s="252" t="s">
        <v>967</v>
      </c>
      <c r="B562" s="309" t="s">
        <v>2380</v>
      </c>
      <c r="C562" s="310"/>
      <c r="D562" s="310"/>
      <c r="E562" s="310"/>
      <c r="F562" s="310"/>
      <c r="G562" s="310"/>
      <c r="H562" s="92"/>
      <c r="I562" s="126"/>
      <c r="J562" s="93"/>
    </row>
    <row r="563" spans="1:11" s="21" customFormat="1" ht="13.5" customHeight="1">
      <c r="A563" s="253"/>
      <c r="B563" s="272">
        <v>41392</v>
      </c>
      <c r="C563" s="22" t="s">
        <v>1229</v>
      </c>
      <c r="D563" s="44">
        <v>6559</v>
      </c>
      <c r="E563" s="44"/>
      <c r="F563" s="44">
        <v>3279</v>
      </c>
      <c r="G563" s="240" t="s">
        <v>973</v>
      </c>
      <c r="H563" s="51" t="s">
        <v>1640</v>
      </c>
      <c r="I563" s="127"/>
      <c r="J563" s="60" t="s">
        <v>975</v>
      </c>
    </row>
    <row r="564" spans="1:11" s="21" customFormat="1">
      <c r="A564" s="253"/>
      <c r="B564" s="272">
        <v>41420</v>
      </c>
      <c r="C564" s="22" t="s">
        <v>1233</v>
      </c>
      <c r="D564" s="44">
        <v>6559</v>
      </c>
      <c r="E564" s="44"/>
      <c r="F564" s="44">
        <v>3279</v>
      </c>
      <c r="G564" s="240" t="s">
        <v>973</v>
      </c>
      <c r="H564" s="51" t="s">
        <v>1640</v>
      </c>
      <c r="I564" s="127"/>
      <c r="J564" s="60" t="s">
        <v>975</v>
      </c>
    </row>
    <row r="565" spans="1:11" s="21" customFormat="1">
      <c r="A565" s="253"/>
      <c r="B565" s="272">
        <v>41451</v>
      </c>
      <c r="C565" s="22" t="s">
        <v>1244</v>
      </c>
      <c r="D565" s="44">
        <v>2950</v>
      </c>
      <c r="E565" s="44"/>
      <c r="F565" s="44">
        <v>1475</v>
      </c>
      <c r="G565" s="240" t="s">
        <v>973</v>
      </c>
      <c r="H565" s="51" t="s">
        <v>1641</v>
      </c>
      <c r="I565" s="127"/>
      <c r="J565" s="60" t="s">
        <v>975</v>
      </c>
    </row>
    <row r="566" spans="1:11" s="21" customFormat="1">
      <c r="A566" s="253"/>
      <c r="B566" s="272">
        <v>41485</v>
      </c>
      <c r="C566" s="22" t="s">
        <v>1209</v>
      </c>
      <c r="D566" s="44">
        <v>2950</v>
      </c>
      <c r="E566" s="44"/>
      <c r="F566" s="44">
        <v>1475</v>
      </c>
      <c r="G566" s="240" t="s">
        <v>973</v>
      </c>
      <c r="H566" s="51" t="s">
        <v>1641</v>
      </c>
      <c r="I566" s="127"/>
      <c r="J566" s="60" t="s">
        <v>975</v>
      </c>
    </row>
    <row r="567" spans="1:11" s="21" customFormat="1">
      <c r="A567" s="253"/>
      <c r="B567" s="272">
        <v>41515</v>
      </c>
      <c r="C567" s="22" t="s">
        <v>1249</v>
      </c>
      <c r="D567" s="44">
        <v>2950</v>
      </c>
      <c r="E567" s="44"/>
      <c r="F567" s="44">
        <v>1475</v>
      </c>
      <c r="G567" s="240" t="s">
        <v>973</v>
      </c>
      <c r="H567" s="51" t="s">
        <v>1641</v>
      </c>
      <c r="I567" s="127"/>
      <c r="J567" s="60" t="s">
        <v>975</v>
      </c>
    </row>
    <row r="568" spans="1:11" s="21" customFormat="1">
      <c r="A568" s="255"/>
      <c r="B568" s="268">
        <v>41489</v>
      </c>
      <c r="C568" s="150" t="s">
        <v>1211</v>
      </c>
      <c r="D568" s="151">
        <v>36610</v>
      </c>
      <c r="E568" s="151"/>
      <c r="F568" s="151">
        <v>18305</v>
      </c>
      <c r="G568" s="31" t="s">
        <v>1133</v>
      </c>
      <c r="H568" s="152" t="s">
        <v>1642</v>
      </c>
      <c r="I568" s="153"/>
      <c r="J568" s="154" t="s">
        <v>1510</v>
      </c>
    </row>
    <row r="569" spans="1:11" s="21" customFormat="1" ht="27">
      <c r="A569" s="255"/>
      <c r="B569" s="268">
        <v>41491</v>
      </c>
      <c r="C569" s="150" t="s">
        <v>1255</v>
      </c>
      <c r="D569" s="151">
        <v>134346</v>
      </c>
      <c r="E569" s="151">
        <v>134346</v>
      </c>
      <c r="F569" s="151"/>
      <c r="G569" s="244" t="s">
        <v>1258</v>
      </c>
      <c r="H569" s="152" t="s">
        <v>1238</v>
      </c>
      <c r="I569" s="153" t="s">
        <v>2341</v>
      </c>
      <c r="J569" s="157" t="s">
        <v>2348</v>
      </c>
      <c r="K569" s="29"/>
    </row>
    <row r="570" spans="1:11" s="21" customFormat="1">
      <c r="A570" s="255"/>
      <c r="B570" s="268">
        <v>41544</v>
      </c>
      <c r="C570" s="150" t="s">
        <v>1262</v>
      </c>
      <c r="D570" s="151">
        <v>2950</v>
      </c>
      <c r="E570" s="151"/>
      <c r="F570" s="151">
        <v>1475</v>
      </c>
      <c r="G570" s="31" t="s">
        <v>973</v>
      </c>
      <c r="H570" s="152" t="s">
        <v>1641</v>
      </c>
      <c r="I570" s="153"/>
      <c r="J570" s="154" t="s">
        <v>975</v>
      </c>
    </row>
    <row r="571" spans="1:11" s="21" customFormat="1">
      <c r="A571" s="255"/>
      <c r="B571" s="268">
        <v>41571</v>
      </c>
      <c r="C571" s="150" t="s">
        <v>1263</v>
      </c>
      <c r="D571" s="151">
        <v>2950</v>
      </c>
      <c r="E571" s="151"/>
      <c r="F571" s="151">
        <v>1475</v>
      </c>
      <c r="G571" s="31" t="s">
        <v>973</v>
      </c>
      <c r="H571" s="152" t="s">
        <v>1641</v>
      </c>
      <c r="I571" s="153"/>
      <c r="J571" s="154" t="s">
        <v>975</v>
      </c>
    </row>
    <row r="572" spans="1:11" s="21" customFormat="1" ht="27">
      <c r="A572" s="255"/>
      <c r="B572" s="268">
        <v>41575</v>
      </c>
      <c r="C572" s="150" t="s">
        <v>1266</v>
      </c>
      <c r="D572" s="151">
        <v>50136</v>
      </c>
      <c r="E572" s="151">
        <v>50136</v>
      </c>
      <c r="F572" s="151"/>
      <c r="G572" s="31" t="s">
        <v>1643</v>
      </c>
      <c r="H572" s="152" t="s">
        <v>1238</v>
      </c>
      <c r="I572" s="153" t="s">
        <v>2341</v>
      </c>
      <c r="J572" s="157" t="s">
        <v>2348</v>
      </c>
    </row>
    <row r="573" spans="1:11" s="21" customFormat="1">
      <c r="A573" s="255"/>
      <c r="B573" s="268">
        <v>41607</v>
      </c>
      <c r="C573" s="150" t="s">
        <v>1528</v>
      </c>
      <c r="D573" s="151">
        <v>2950</v>
      </c>
      <c r="E573" s="151"/>
      <c r="F573" s="151">
        <v>1475</v>
      </c>
      <c r="G573" s="31" t="s">
        <v>973</v>
      </c>
      <c r="H573" s="152" t="s">
        <v>1641</v>
      </c>
      <c r="I573" s="153"/>
      <c r="J573" s="154" t="s">
        <v>975</v>
      </c>
    </row>
    <row r="574" spans="1:11" s="21" customFormat="1" ht="27">
      <c r="A574" s="255"/>
      <c r="B574" s="268">
        <v>41586</v>
      </c>
      <c r="C574" s="150" t="s">
        <v>1644</v>
      </c>
      <c r="D574" s="151">
        <v>32490</v>
      </c>
      <c r="E574" s="151">
        <v>32490</v>
      </c>
      <c r="F574" s="151"/>
      <c r="G574" s="31" t="s">
        <v>1645</v>
      </c>
      <c r="H574" s="152" t="s">
        <v>1646</v>
      </c>
      <c r="I574" s="153" t="s">
        <v>2341</v>
      </c>
      <c r="J574" s="157" t="s">
        <v>2353</v>
      </c>
    </row>
    <row r="575" spans="1:11" s="21" customFormat="1">
      <c r="A575" s="253"/>
      <c r="B575" s="272">
        <v>41638</v>
      </c>
      <c r="C575" s="22" t="s">
        <v>1531</v>
      </c>
      <c r="D575" s="5">
        <v>2950</v>
      </c>
      <c r="E575" s="5"/>
      <c r="F575" s="5">
        <v>1475</v>
      </c>
      <c r="G575" s="247" t="s">
        <v>973</v>
      </c>
      <c r="H575" s="23" t="s">
        <v>1641</v>
      </c>
      <c r="I575" s="128"/>
      <c r="J575" s="64" t="s">
        <v>975</v>
      </c>
    </row>
    <row r="576" spans="1:11" s="21" customFormat="1">
      <c r="A576" s="253"/>
      <c r="B576" s="272">
        <v>41677</v>
      </c>
      <c r="C576" s="22" t="s">
        <v>1536</v>
      </c>
      <c r="D576" s="5">
        <v>10942</v>
      </c>
      <c r="E576" s="5"/>
      <c r="F576" s="5">
        <v>5471</v>
      </c>
      <c r="G576" s="247" t="s">
        <v>973</v>
      </c>
      <c r="H576" s="23" t="s">
        <v>1647</v>
      </c>
      <c r="I576" s="128"/>
      <c r="J576" s="64" t="s">
        <v>975</v>
      </c>
    </row>
    <row r="577" spans="1:10" s="21" customFormat="1">
      <c r="A577" s="253"/>
      <c r="B577" s="272">
        <v>41695</v>
      </c>
      <c r="C577" s="22" t="s">
        <v>1537</v>
      </c>
      <c r="D577" s="44">
        <v>63210</v>
      </c>
      <c r="E577" s="44"/>
      <c r="F577" s="44">
        <v>31065</v>
      </c>
      <c r="G577" s="247" t="s">
        <v>1029</v>
      </c>
      <c r="H577" s="23" t="s">
        <v>1648</v>
      </c>
      <c r="I577" s="128"/>
      <c r="J577" s="64" t="s">
        <v>1649</v>
      </c>
    </row>
    <row r="578" spans="1:10" s="21" customFormat="1">
      <c r="A578" s="253"/>
      <c r="B578" s="272">
        <v>41724</v>
      </c>
      <c r="C578" s="22" t="s">
        <v>1539</v>
      </c>
      <c r="D578" s="5">
        <v>10942</v>
      </c>
      <c r="E578" s="5"/>
      <c r="F578" s="5">
        <v>5471</v>
      </c>
      <c r="G578" s="247" t="s">
        <v>973</v>
      </c>
      <c r="H578" s="23" t="s">
        <v>1647</v>
      </c>
      <c r="I578" s="128"/>
      <c r="J578" s="64" t="s">
        <v>975</v>
      </c>
    </row>
    <row r="579" spans="1:10" s="21" customFormat="1">
      <c r="A579" s="253"/>
      <c r="B579" s="272">
        <v>41704</v>
      </c>
      <c r="C579" s="22" t="s">
        <v>1223</v>
      </c>
      <c r="D579" s="44">
        <v>17160</v>
      </c>
      <c r="E579" s="44"/>
      <c r="F579" s="44">
        <v>8580</v>
      </c>
      <c r="G579" s="247" t="s">
        <v>1133</v>
      </c>
      <c r="H579" s="51" t="s">
        <v>1642</v>
      </c>
      <c r="I579" s="127"/>
      <c r="J579" s="64" t="s">
        <v>1650</v>
      </c>
    </row>
    <row r="580" spans="1:10" s="21" customFormat="1" ht="27" customHeight="1">
      <c r="A580" s="253"/>
      <c r="B580" s="272">
        <v>41724</v>
      </c>
      <c r="C580" s="22" t="s">
        <v>1651</v>
      </c>
      <c r="D580" s="44">
        <v>256200</v>
      </c>
      <c r="E580" s="44"/>
      <c r="F580" s="44">
        <f>D580/2</f>
        <v>128100</v>
      </c>
      <c r="G580" s="247" t="s">
        <v>1652</v>
      </c>
      <c r="H580" s="51" t="s">
        <v>1653</v>
      </c>
      <c r="I580" s="127"/>
      <c r="J580" s="69" t="s">
        <v>2305</v>
      </c>
    </row>
    <row r="581" spans="1:10" ht="14.25" thickBot="1">
      <c r="A581" s="254"/>
      <c r="B581" s="304" t="s">
        <v>290</v>
      </c>
      <c r="C581" s="305"/>
      <c r="D581" s="114"/>
      <c r="E581" s="94">
        <f>SUM(E563:E580)</f>
        <v>216972</v>
      </c>
      <c r="F581" s="94">
        <f>SUM(F563:F580)</f>
        <v>213875</v>
      </c>
      <c r="G581" s="239">
        <f>SUM(E581:F581)</f>
        <v>430847</v>
      </c>
      <c r="H581" s="96"/>
      <c r="I581" s="130"/>
      <c r="J581" s="97"/>
    </row>
    <row r="582" spans="1:10">
      <c r="A582" s="252" t="s">
        <v>1035</v>
      </c>
      <c r="B582" s="301" t="s">
        <v>291</v>
      </c>
      <c r="C582" s="302"/>
      <c r="D582" s="302"/>
      <c r="E582" s="98"/>
      <c r="F582" s="98"/>
      <c r="G582" s="104"/>
      <c r="H582" s="237"/>
      <c r="I582" s="186"/>
      <c r="J582" s="107"/>
    </row>
    <row r="583" spans="1:10">
      <c r="A583" s="253"/>
      <c r="B583" s="263" t="s">
        <v>1654</v>
      </c>
      <c r="C583" s="49" t="s">
        <v>1363</v>
      </c>
      <c r="D583" s="1">
        <v>9870</v>
      </c>
      <c r="E583" s="1"/>
      <c r="F583" s="37">
        <f>D583/2</f>
        <v>4935</v>
      </c>
      <c r="G583" s="3" t="s">
        <v>17</v>
      </c>
      <c r="H583" s="8" t="s">
        <v>292</v>
      </c>
      <c r="I583" s="122"/>
      <c r="J583" s="56" t="s">
        <v>1655</v>
      </c>
    </row>
    <row r="584" spans="1:10">
      <c r="A584" s="253"/>
      <c r="B584" s="262" t="s">
        <v>1656</v>
      </c>
      <c r="C584" s="49" t="s">
        <v>1657</v>
      </c>
      <c r="D584" s="1">
        <v>1835</v>
      </c>
      <c r="E584" s="1">
        <v>1835</v>
      </c>
      <c r="F584" s="1"/>
      <c r="G584" s="3" t="s">
        <v>17</v>
      </c>
      <c r="H584" s="8" t="s">
        <v>293</v>
      </c>
      <c r="I584" s="122"/>
      <c r="J584" s="56" t="s">
        <v>1341</v>
      </c>
    </row>
    <row r="585" spans="1:10">
      <c r="A585" s="253"/>
      <c r="B585" s="262" t="s">
        <v>1656</v>
      </c>
      <c r="C585" s="30" t="s">
        <v>1659</v>
      </c>
      <c r="D585" s="1">
        <v>960</v>
      </c>
      <c r="E585" s="1"/>
      <c r="F585" s="37">
        <f>D585/2</f>
        <v>480</v>
      </c>
      <c r="G585" s="31" t="s">
        <v>1111</v>
      </c>
      <c r="H585" s="32" t="s">
        <v>1091</v>
      </c>
      <c r="I585" s="133"/>
      <c r="J585" s="165" t="s">
        <v>1660</v>
      </c>
    </row>
    <row r="586" spans="1:10">
      <c r="A586" s="253"/>
      <c r="B586" s="263" t="s">
        <v>1297</v>
      </c>
      <c r="C586" s="49" t="s">
        <v>1292</v>
      </c>
      <c r="D586" s="1">
        <v>9870</v>
      </c>
      <c r="E586" s="1"/>
      <c r="F586" s="37">
        <f>D586/2</f>
        <v>4935</v>
      </c>
      <c r="G586" s="3" t="s">
        <v>17</v>
      </c>
      <c r="H586" s="8" t="s">
        <v>292</v>
      </c>
      <c r="I586" s="122"/>
      <c r="J586" s="56" t="s">
        <v>1655</v>
      </c>
    </row>
    <row r="587" spans="1:10">
      <c r="A587" s="253"/>
      <c r="B587" s="263" t="s">
        <v>1297</v>
      </c>
      <c r="C587" s="49" t="s">
        <v>1292</v>
      </c>
      <c r="D587" s="1">
        <v>1835</v>
      </c>
      <c r="E587" s="1">
        <v>1835</v>
      </c>
      <c r="F587" s="37"/>
      <c r="G587" s="3" t="s">
        <v>17</v>
      </c>
      <c r="H587" s="8" t="s">
        <v>294</v>
      </c>
      <c r="I587" s="122"/>
      <c r="J587" s="56" t="s">
        <v>1341</v>
      </c>
    </row>
    <row r="588" spans="1:10">
      <c r="A588" s="253"/>
      <c r="B588" s="263" t="s">
        <v>295</v>
      </c>
      <c r="C588" s="49" t="s">
        <v>33</v>
      </c>
      <c r="D588" s="1">
        <v>9870</v>
      </c>
      <c r="E588" s="1"/>
      <c r="F588" s="37">
        <f t="shared" ref="F588:F614" si="16">D588/2</f>
        <v>4935</v>
      </c>
      <c r="G588" s="3" t="s">
        <v>17</v>
      </c>
      <c r="H588" s="8" t="s">
        <v>292</v>
      </c>
      <c r="I588" s="122"/>
      <c r="J588" s="56" t="s">
        <v>1655</v>
      </c>
    </row>
    <row r="589" spans="1:10">
      <c r="A589" s="253"/>
      <c r="B589" s="263" t="s">
        <v>1661</v>
      </c>
      <c r="C589" s="49" t="s">
        <v>1662</v>
      </c>
      <c r="D589" s="1">
        <v>1835</v>
      </c>
      <c r="E589" s="1">
        <v>1835</v>
      </c>
      <c r="F589" s="37"/>
      <c r="G589" s="3" t="s">
        <v>17</v>
      </c>
      <c r="H589" s="8" t="s">
        <v>294</v>
      </c>
      <c r="I589" s="122"/>
      <c r="J589" s="56" t="s">
        <v>1341</v>
      </c>
    </row>
    <row r="590" spans="1:10">
      <c r="A590" s="253"/>
      <c r="B590" s="263" t="s">
        <v>1311</v>
      </c>
      <c r="C590" s="49" t="s">
        <v>1663</v>
      </c>
      <c r="D590" s="1">
        <v>9870</v>
      </c>
      <c r="E590" s="1"/>
      <c r="F590" s="37">
        <f t="shared" si="16"/>
        <v>4935</v>
      </c>
      <c r="G590" s="3" t="s">
        <v>17</v>
      </c>
      <c r="H590" s="8" t="s">
        <v>292</v>
      </c>
      <c r="I590" s="122"/>
      <c r="J590" s="56" t="s">
        <v>1655</v>
      </c>
    </row>
    <row r="591" spans="1:10">
      <c r="A591" s="253"/>
      <c r="B591" s="263" t="s">
        <v>1311</v>
      </c>
      <c r="C591" s="49" t="s">
        <v>1663</v>
      </c>
      <c r="D591" s="1">
        <v>1835</v>
      </c>
      <c r="E591" s="1">
        <v>1835</v>
      </c>
      <c r="F591" s="37"/>
      <c r="G591" s="3" t="s">
        <v>17</v>
      </c>
      <c r="H591" s="8" t="s">
        <v>294</v>
      </c>
      <c r="I591" s="122"/>
      <c r="J591" s="56" t="s">
        <v>1341</v>
      </c>
    </row>
    <row r="592" spans="1:10">
      <c r="A592" s="253"/>
      <c r="B592" s="263" t="s">
        <v>1664</v>
      </c>
      <c r="C592" s="49" t="s">
        <v>1316</v>
      </c>
      <c r="D592" s="1">
        <v>9870</v>
      </c>
      <c r="E592" s="1"/>
      <c r="F592" s="37">
        <f t="shared" si="16"/>
        <v>4935</v>
      </c>
      <c r="G592" s="3" t="s">
        <v>17</v>
      </c>
      <c r="H592" s="8" t="s">
        <v>292</v>
      </c>
      <c r="I592" s="122"/>
      <c r="J592" s="56" t="s">
        <v>1655</v>
      </c>
    </row>
    <row r="593" spans="1:10">
      <c r="A593" s="253"/>
      <c r="B593" s="263" t="s">
        <v>296</v>
      </c>
      <c r="C593" s="49" t="s">
        <v>29</v>
      </c>
      <c r="D593" s="1">
        <v>1835</v>
      </c>
      <c r="E593" s="1">
        <v>1835</v>
      </c>
      <c r="F593" s="37"/>
      <c r="G593" s="3" t="s">
        <v>17</v>
      </c>
      <c r="H593" s="8" t="s">
        <v>294</v>
      </c>
      <c r="I593" s="122"/>
      <c r="J593" s="56" t="s">
        <v>1341</v>
      </c>
    </row>
    <row r="594" spans="1:10" ht="27">
      <c r="A594" s="253"/>
      <c r="B594" s="263" t="s">
        <v>1315</v>
      </c>
      <c r="C594" s="49" t="s">
        <v>1665</v>
      </c>
      <c r="D594" s="1">
        <v>133926</v>
      </c>
      <c r="E594" s="1">
        <f>D594</f>
        <v>133926</v>
      </c>
      <c r="F594" s="37"/>
      <c r="G594" s="31" t="s">
        <v>2306</v>
      </c>
      <c r="H594" s="32" t="s">
        <v>1666</v>
      </c>
      <c r="I594" s="133" t="s">
        <v>2341</v>
      </c>
      <c r="J594" s="157" t="s">
        <v>2353</v>
      </c>
    </row>
    <row r="595" spans="1:10">
      <c r="A595" s="253"/>
      <c r="B595" s="263" t="s">
        <v>1325</v>
      </c>
      <c r="C595" s="49" t="s">
        <v>1324</v>
      </c>
      <c r="D595" s="1">
        <v>9870</v>
      </c>
      <c r="E595" s="1"/>
      <c r="F595" s="37">
        <f t="shared" si="16"/>
        <v>4935</v>
      </c>
      <c r="G595" s="3" t="s">
        <v>17</v>
      </c>
      <c r="H595" s="8" t="s">
        <v>292</v>
      </c>
      <c r="I595" s="122"/>
      <c r="J595" s="56" t="s">
        <v>1655</v>
      </c>
    </row>
    <row r="596" spans="1:10">
      <c r="A596" s="253"/>
      <c r="B596" s="263" t="s">
        <v>1325</v>
      </c>
      <c r="C596" s="49" t="s">
        <v>1324</v>
      </c>
      <c r="D596" s="1">
        <v>1835</v>
      </c>
      <c r="E596" s="1">
        <v>1835</v>
      </c>
      <c r="F596" s="37"/>
      <c r="G596" s="3" t="s">
        <v>17</v>
      </c>
      <c r="H596" s="8" t="s">
        <v>294</v>
      </c>
      <c r="I596" s="122"/>
      <c r="J596" s="56" t="s">
        <v>1341</v>
      </c>
    </row>
    <row r="597" spans="1:10">
      <c r="A597" s="253"/>
      <c r="B597" s="262" t="s">
        <v>1667</v>
      </c>
      <c r="C597" s="30" t="s">
        <v>1668</v>
      </c>
      <c r="D597" s="1">
        <v>8758</v>
      </c>
      <c r="E597" s="1"/>
      <c r="F597" s="37">
        <f t="shared" si="16"/>
        <v>4379</v>
      </c>
      <c r="G597" s="31" t="s">
        <v>639</v>
      </c>
      <c r="H597" s="32" t="s">
        <v>1669</v>
      </c>
      <c r="I597" s="133"/>
      <c r="J597" s="65" t="s">
        <v>1670</v>
      </c>
    </row>
    <row r="598" spans="1:10">
      <c r="A598" s="253"/>
      <c r="B598" s="263" t="s">
        <v>298</v>
      </c>
      <c r="C598" s="49" t="s">
        <v>23</v>
      </c>
      <c r="D598" s="1">
        <v>9870</v>
      </c>
      <c r="E598" s="1"/>
      <c r="F598" s="37">
        <f t="shared" si="16"/>
        <v>4935</v>
      </c>
      <c r="G598" s="3" t="s">
        <v>17</v>
      </c>
      <c r="H598" s="8" t="s">
        <v>292</v>
      </c>
      <c r="I598" s="122"/>
      <c r="J598" s="56" t="s">
        <v>1655</v>
      </c>
    </row>
    <row r="599" spans="1:10">
      <c r="A599" s="253"/>
      <c r="B599" s="263" t="s">
        <v>1671</v>
      </c>
      <c r="C599" s="49" t="s">
        <v>1672</v>
      </c>
      <c r="D599" s="1">
        <v>1835</v>
      </c>
      <c r="E599" s="1">
        <v>1835</v>
      </c>
      <c r="F599" s="37"/>
      <c r="G599" s="3" t="s">
        <v>17</v>
      </c>
      <c r="H599" s="8" t="s">
        <v>294</v>
      </c>
      <c r="I599" s="122"/>
      <c r="J599" s="56" t="s">
        <v>1341</v>
      </c>
    </row>
    <row r="600" spans="1:10" ht="27">
      <c r="A600" s="253"/>
      <c r="B600" s="263" t="s">
        <v>1671</v>
      </c>
      <c r="C600" s="49" t="s">
        <v>1674</v>
      </c>
      <c r="D600" s="1">
        <v>49716</v>
      </c>
      <c r="E600" s="1">
        <f>D600</f>
        <v>49716</v>
      </c>
      <c r="F600" s="37"/>
      <c r="G600" s="31" t="s">
        <v>2308</v>
      </c>
      <c r="H600" s="32" t="s">
        <v>2307</v>
      </c>
      <c r="I600" s="133" t="s">
        <v>2341</v>
      </c>
      <c r="J600" s="157" t="s">
        <v>2353</v>
      </c>
    </row>
    <row r="601" spans="1:10">
      <c r="A601" s="253"/>
      <c r="B601" s="263" t="s">
        <v>1675</v>
      </c>
      <c r="C601" s="49" t="s">
        <v>1676</v>
      </c>
      <c r="D601" s="1">
        <v>9870</v>
      </c>
      <c r="E601" s="1"/>
      <c r="F601" s="37">
        <f t="shared" si="16"/>
        <v>4935</v>
      </c>
      <c r="G601" s="3" t="s">
        <v>17</v>
      </c>
      <c r="H601" s="8" t="s">
        <v>292</v>
      </c>
      <c r="I601" s="122"/>
      <c r="J601" s="56" t="s">
        <v>1655</v>
      </c>
    </row>
    <row r="602" spans="1:10">
      <c r="A602" s="253"/>
      <c r="B602" s="263" t="s">
        <v>1675</v>
      </c>
      <c r="C602" s="49" t="s">
        <v>1676</v>
      </c>
      <c r="D602" s="1">
        <v>1835</v>
      </c>
      <c r="E602" s="1">
        <v>1835</v>
      </c>
      <c r="F602" s="37">
        <f t="shared" si="16"/>
        <v>917.5</v>
      </c>
      <c r="G602" s="3" t="s">
        <v>17</v>
      </c>
      <c r="H602" s="8" t="s">
        <v>294</v>
      </c>
      <c r="I602" s="122"/>
      <c r="J602" s="56" t="s">
        <v>1341</v>
      </c>
    </row>
    <row r="603" spans="1:10">
      <c r="A603" s="253"/>
      <c r="B603" s="262" t="s">
        <v>1677</v>
      </c>
      <c r="C603" s="30" t="s">
        <v>385</v>
      </c>
      <c r="D603" s="1">
        <v>6140</v>
      </c>
      <c r="E603" s="1"/>
      <c r="F603" s="37">
        <f>D603/2</f>
        <v>3070</v>
      </c>
      <c r="G603" s="31" t="s">
        <v>639</v>
      </c>
      <c r="H603" s="32" t="s">
        <v>1669</v>
      </c>
      <c r="I603" s="133"/>
      <c r="J603" s="165" t="s">
        <v>1592</v>
      </c>
    </row>
    <row r="604" spans="1:10" ht="27">
      <c r="A604" s="253"/>
      <c r="B604" s="263" t="s">
        <v>842</v>
      </c>
      <c r="C604" s="49" t="s">
        <v>843</v>
      </c>
      <c r="D604" s="1">
        <v>32070</v>
      </c>
      <c r="E604" s="1">
        <v>32070</v>
      </c>
      <c r="F604" s="37"/>
      <c r="G604" s="31" t="s">
        <v>2309</v>
      </c>
      <c r="H604" s="32" t="s">
        <v>919</v>
      </c>
      <c r="I604" s="133" t="s">
        <v>2341</v>
      </c>
      <c r="J604" s="157" t="s">
        <v>2353</v>
      </c>
    </row>
    <row r="605" spans="1:10">
      <c r="A605" s="253"/>
      <c r="B605" s="263" t="s">
        <v>299</v>
      </c>
      <c r="C605" s="49" t="s">
        <v>16</v>
      </c>
      <c r="D605" s="1">
        <v>9870</v>
      </c>
      <c r="E605" s="1"/>
      <c r="F605" s="37">
        <f t="shared" si="16"/>
        <v>4935</v>
      </c>
      <c r="G605" s="3" t="s">
        <v>17</v>
      </c>
      <c r="H605" s="8" t="s">
        <v>292</v>
      </c>
      <c r="I605" s="122"/>
      <c r="J605" s="56" t="s">
        <v>1655</v>
      </c>
    </row>
    <row r="606" spans="1:10">
      <c r="A606" s="253"/>
      <c r="B606" s="263" t="s">
        <v>1678</v>
      </c>
      <c r="C606" s="49" t="s">
        <v>1332</v>
      </c>
      <c r="D606" s="1">
        <v>1835</v>
      </c>
      <c r="E606" s="1">
        <v>1835</v>
      </c>
      <c r="F606" s="37"/>
      <c r="G606" s="3" t="s">
        <v>17</v>
      </c>
      <c r="H606" s="8" t="s">
        <v>294</v>
      </c>
      <c r="I606" s="122"/>
      <c r="J606" s="56" t="s">
        <v>1341</v>
      </c>
    </row>
    <row r="607" spans="1:10">
      <c r="A607" s="253"/>
      <c r="B607" s="263" t="s">
        <v>1678</v>
      </c>
      <c r="C607" s="49" t="s">
        <v>1679</v>
      </c>
      <c r="D607" s="1">
        <v>44100</v>
      </c>
      <c r="E607" s="1">
        <f>D607</f>
        <v>44100</v>
      </c>
      <c r="F607" s="37"/>
      <c r="G607" s="3" t="s">
        <v>17</v>
      </c>
      <c r="H607" s="8" t="s">
        <v>844</v>
      </c>
      <c r="I607" s="122"/>
      <c r="J607" s="56" t="s">
        <v>27</v>
      </c>
    </row>
    <row r="608" spans="1:10">
      <c r="A608" s="253"/>
      <c r="B608" s="263" t="s">
        <v>300</v>
      </c>
      <c r="C608" s="49" t="s">
        <v>94</v>
      </c>
      <c r="D608" s="1">
        <v>9870</v>
      </c>
      <c r="E608" s="1"/>
      <c r="F608" s="37">
        <f t="shared" si="16"/>
        <v>4935</v>
      </c>
      <c r="G608" s="3" t="s">
        <v>17</v>
      </c>
      <c r="H608" s="8" t="s">
        <v>292</v>
      </c>
      <c r="I608" s="122"/>
      <c r="J608" s="56" t="s">
        <v>1655</v>
      </c>
    </row>
    <row r="609" spans="1:10">
      <c r="A609" s="253"/>
      <c r="B609" s="263" t="s">
        <v>1680</v>
      </c>
      <c r="C609" s="49" t="s">
        <v>1681</v>
      </c>
      <c r="D609" s="1">
        <v>1835</v>
      </c>
      <c r="E609" s="1">
        <v>1835</v>
      </c>
      <c r="F609" s="37"/>
      <c r="G609" s="3" t="s">
        <v>17</v>
      </c>
      <c r="H609" s="8" t="s">
        <v>294</v>
      </c>
      <c r="I609" s="122"/>
      <c r="J609" s="56" t="s">
        <v>1341</v>
      </c>
    </row>
    <row r="610" spans="1:10" ht="27">
      <c r="A610" s="253"/>
      <c r="B610" s="263" t="s">
        <v>1682</v>
      </c>
      <c r="C610" s="49" t="s">
        <v>1683</v>
      </c>
      <c r="D610" s="1">
        <v>52940</v>
      </c>
      <c r="E610" s="1">
        <v>52940</v>
      </c>
      <c r="F610" s="37"/>
      <c r="G610" s="31" t="s">
        <v>2310</v>
      </c>
      <c r="H610" s="32" t="s">
        <v>1684</v>
      </c>
      <c r="I610" s="133" t="s">
        <v>2341</v>
      </c>
      <c r="J610" s="157" t="s">
        <v>2353</v>
      </c>
    </row>
    <row r="611" spans="1:10" ht="67.5">
      <c r="A611" s="253"/>
      <c r="B611" s="263" t="s">
        <v>1685</v>
      </c>
      <c r="C611" s="49" t="s">
        <v>1686</v>
      </c>
      <c r="D611" s="1">
        <v>94500</v>
      </c>
      <c r="E611" s="1">
        <v>94500</v>
      </c>
      <c r="F611" s="37"/>
      <c r="G611" s="3" t="s">
        <v>668</v>
      </c>
      <c r="H611" s="8" t="s">
        <v>846</v>
      </c>
      <c r="I611" s="122"/>
      <c r="J611" s="58" t="s">
        <v>1687</v>
      </c>
    </row>
    <row r="612" spans="1:10">
      <c r="A612" s="253"/>
      <c r="B612" s="263" t="s">
        <v>1116</v>
      </c>
      <c r="C612" s="49" t="s">
        <v>101</v>
      </c>
      <c r="D612" s="1">
        <v>13835</v>
      </c>
      <c r="E612" s="1"/>
      <c r="F612" s="37">
        <f t="shared" si="16"/>
        <v>6917.5</v>
      </c>
      <c r="G612" s="3" t="s">
        <v>17</v>
      </c>
      <c r="H612" s="8" t="s">
        <v>301</v>
      </c>
      <c r="I612" s="122"/>
      <c r="J612" s="56" t="s">
        <v>1688</v>
      </c>
    </row>
    <row r="613" spans="1:10">
      <c r="A613" s="253"/>
      <c r="B613" s="263" t="s">
        <v>1117</v>
      </c>
      <c r="C613" s="49" t="s">
        <v>1689</v>
      </c>
      <c r="D613" s="1">
        <v>1835</v>
      </c>
      <c r="E613" s="1">
        <v>1835</v>
      </c>
      <c r="F613" s="37"/>
      <c r="G613" s="3" t="s">
        <v>17</v>
      </c>
      <c r="H613" s="8" t="s">
        <v>302</v>
      </c>
      <c r="I613" s="122"/>
      <c r="J613" s="56" t="s">
        <v>1341</v>
      </c>
    </row>
    <row r="614" spans="1:10">
      <c r="A614" s="253"/>
      <c r="B614" s="263" t="s">
        <v>1690</v>
      </c>
      <c r="C614" s="49" t="s">
        <v>1691</v>
      </c>
      <c r="D614" s="1">
        <v>13835</v>
      </c>
      <c r="E614" s="1"/>
      <c r="F614" s="37">
        <f t="shared" si="16"/>
        <v>6917.5</v>
      </c>
      <c r="G614" s="3" t="s">
        <v>17</v>
      </c>
      <c r="H614" s="8" t="s">
        <v>163</v>
      </c>
      <c r="I614" s="122"/>
      <c r="J614" s="56" t="s">
        <v>1655</v>
      </c>
    </row>
    <row r="615" spans="1:10">
      <c r="A615" s="253"/>
      <c r="B615" s="262" t="s">
        <v>1120</v>
      </c>
      <c r="C615" s="30" t="s">
        <v>1692</v>
      </c>
      <c r="D615" s="1">
        <v>212205</v>
      </c>
      <c r="E615" s="1"/>
      <c r="F615" s="37">
        <f>D615/2</f>
        <v>106102.5</v>
      </c>
      <c r="G615" s="31" t="s">
        <v>668</v>
      </c>
      <c r="H615" s="32" t="s">
        <v>1693</v>
      </c>
      <c r="I615" s="133"/>
      <c r="J615" s="65" t="s">
        <v>1694</v>
      </c>
    </row>
    <row r="616" spans="1:10">
      <c r="A616" s="253"/>
      <c r="B616" s="263" t="s">
        <v>1690</v>
      </c>
      <c r="C616" s="30" t="s">
        <v>1122</v>
      </c>
      <c r="D616" s="1">
        <v>117852</v>
      </c>
      <c r="E616" s="1">
        <v>117852</v>
      </c>
      <c r="F616" s="37"/>
      <c r="G616" s="31" t="s">
        <v>668</v>
      </c>
      <c r="H616" s="32" t="s">
        <v>1695</v>
      </c>
      <c r="I616" s="133"/>
      <c r="J616" s="65" t="s">
        <v>1696</v>
      </c>
    </row>
    <row r="617" spans="1:10" ht="14.25" thickBot="1">
      <c r="A617" s="254"/>
      <c r="B617" s="321" t="s">
        <v>144</v>
      </c>
      <c r="C617" s="326"/>
      <c r="D617" s="75"/>
      <c r="E617" s="76">
        <f>SUM(E583:E616)</f>
        <v>545289</v>
      </c>
      <c r="F617" s="76">
        <f>SUM(F583:F616)</f>
        <v>178134</v>
      </c>
      <c r="G617" s="245">
        <f>SUM(E617:F617)</f>
        <v>723423</v>
      </c>
      <c r="H617" s="77"/>
      <c r="I617" s="123"/>
      <c r="J617" s="91"/>
    </row>
    <row r="618" spans="1:10" s="21" customFormat="1">
      <c r="A618" s="252" t="s">
        <v>967</v>
      </c>
      <c r="B618" s="309" t="s">
        <v>1697</v>
      </c>
      <c r="C618" s="310"/>
      <c r="D618" s="310"/>
      <c r="E618" s="310"/>
      <c r="F618" s="310"/>
      <c r="G618" s="310"/>
      <c r="H618" s="92"/>
      <c r="I618" s="126"/>
      <c r="J618" s="93"/>
    </row>
    <row r="619" spans="1:10" s="21" customFormat="1" ht="14.25" customHeight="1">
      <c r="A619" s="253"/>
      <c r="B619" s="272">
        <v>41390</v>
      </c>
      <c r="C619" s="22" t="s">
        <v>1227</v>
      </c>
      <c r="D619" s="44">
        <v>61732</v>
      </c>
      <c r="E619" s="44"/>
      <c r="F619" s="44">
        <v>33197</v>
      </c>
      <c r="G619" s="240" t="s">
        <v>969</v>
      </c>
      <c r="H619" s="25" t="s">
        <v>1698</v>
      </c>
      <c r="I619" s="132"/>
      <c r="J619" s="59" t="s">
        <v>1699</v>
      </c>
    </row>
    <row r="620" spans="1:10" s="21" customFormat="1">
      <c r="A620" s="253"/>
      <c r="B620" s="272">
        <v>41418</v>
      </c>
      <c r="C620" s="22" t="s">
        <v>1514</v>
      </c>
      <c r="D620" s="44">
        <v>66394</v>
      </c>
      <c r="E620" s="44"/>
      <c r="F620" s="44">
        <v>31366</v>
      </c>
      <c r="G620" s="240" t="s">
        <v>969</v>
      </c>
      <c r="H620" s="25" t="s">
        <v>1700</v>
      </c>
      <c r="I620" s="132"/>
      <c r="J620" s="59" t="s">
        <v>1699</v>
      </c>
    </row>
    <row r="621" spans="1:10" s="21" customFormat="1">
      <c r="A621" s="253"/>
      <c r="B621" s="272">
        <v>41404</v>
      </c>
      <c r="C621" s="24" t="s">
        <v>1233</v>
      </c>
      <c r="D621" s="44">
        <v>3360</v>
      </c>
      <c r="E621" s="44">
        <v>3360</v>
      </c>
      <c r="F621" s="44"/>
      <c r="G621" s="247" t="s">
        <v>973</v>
      </c>
      <c r="H621" s="23" t="s">
        <v>1701</v>
      </c>
      <c r="I621" s="128"/>
      <c r="J621" s="64" t="s">
        <v>1702</v>
      </c>
    </row>
    <row r="622" spans="1:10" s="21" customFormat="1">
      <c r="A622" s="253"/>
      <c r="B622" s="272">
        <v>41451</v>
      </c>
      <c r="C622" s="24" t="s">
        <v>1517</v>
      </c>
      <c r="D622" s="44">
        <v>61732</v>
      </c>
      <c r="E622" s="44"/>
      <c r="F622" s="44">
        <v>30866</v>
      </c>
      <c r="G622" s="240" t="s">
        <v>969</v>
      </c>
      <c r="H622" s="25" t="s">
        <v>1703</v>
      </c>
      <c r="I622" s="132"/>
      <c r="J622" s="59" t="s">
        <v>1699</v>
      </c>
    </row>
    <row r="623" spans="1:10" s="21" customFormat="1">
      <c r="A623" s="253"/>
      <c r="B623" s="272">
        <v>41479</v>
      </c>
      <c r="C623" s="24" t="s">
        <v>1207</v>
      </c>
      <c r="D623" s="44">
        <v>64662</v>
      </c>
      <c r="E623" s="44"/>
      <c r="F623" s="44">
        <v>32331</v>
      </c>
      <c r="G623" s="240" t="s">
        <v>969</v>
      </c>
      <c r="H623" s="25" t="s">
        <v>1704</v>
      </c>
      <c r="I623" s="132"/>
      <c r="J623" s="59" t="s">
        <v>1699</v>
      </c>
    </row>
    <row r="624" spans="1:10" s="21" customFormat="1">
      <c r="A624" s="253"/>
      <c r="B624" s="272">
        <v>41498</v>
      </c>
      <c r="C624" s="24" t="s">
        <v>1521</v>
      </c>
      <c r="D624" s="44">
        <v>62732</v>
      </c>
      <c r="E624" s="44"/>
      <c r="F624" s="44">
        <v>31366</v>
      </c>
      <c r="G624" s="240" t="s">
        <v>969</v>
      </c>
      <c r="H624" s="25" t="s">
        <v>1705</v>
      </c>
      <c r="I624" s="132"/>
      <c r="J624" s="59" t="s">
        <v>1699</v>
      </c>
    </row>
    <row r="625" spans="1:10" s="21" customFormat="1">
      <c r="A625" s="253"/>
      <c r="B625" s="272">
        <v>41529</v>
      </c>
      <c r="C625" s="24" t="s">
        <v>1523</v>
      </c>
      <c r="D625" s="44">
        <v>66394</v>
      </c>
      <c r="E625" s="44"/>
      <c r="F625" s="44">
        <v>33197</v>
      </c>
      <c r="G625" s="240" t="s">
        <v>969</v>
      </c>
      <c r="H625" s="25" t="s">
        <v>1706</v>
      </c>
      <c r="I625" s="132"/>
      <c r="J625" s="59" t="s">
        <v>1699</v>
      </c>
    </row>
    <row r="626" spans="1:10" s="21" customFormat="1">
      <c r="A626" s="253"/>
      <c r="B626" s="272">
        <v>41562</v>
      </c>
      <c r="C626" s="24" t="s">
        <v>1525</v>
      </c>
      <c r="D626" s="44">
        <v>61732</v>
      </c>
      <c r="E626" s="44"/>
      <c r="F626" s="44">
        <v>30866</v>
      </c>
      <c r="G626" s="240" t="s">
        <v>969</v>
      </c>
      <c r="H626" s="25" t="s">
        <v>1707</v>
      </c>
      <c r="I626" s="132"/>
      <c r="J626" s="59" t="s">
        <v>1699</v>
      </c>
    </row>
    <row r="627" spans="1:10" s="21" customFormat="1">
      <c r="A627" s="253"/>
      <c r="B627" s="272">
        <v>41590</v>
      </c>
      <c r="C627" s="24" t="s">
        <v>1527</v>
      </c>
      <c r="D627" s="44">
        <v>66394</v>
      </c>
      <c r="E627" s="44"/>
      <c r="F627" s="44">
        <v>33197</v>
      </c>
      <c r="G627" s="240" t="s">
        <v>969</v>
      </c>
      <c r="H627" s="25" t="s">
        <v>1708</v>
      </c>
      <c r="I627" s="132"/>
      <c r="J627" s="59" t="s">
        <v>1699</v>
      </c>
    </row>
    <row r="628" spans="1:10" s="21" customFormat="1">
      <c r="A628" s="255"/>
      <c r="B628" s="268">
        <v>41604</v>
      </c>
      <c r="C628" s="150" t="s">
        <v>1528</v>
      </c>
      <c r="D628" s="151">
        <v>1514638</v>
      </c>
      <c r="E628" s="151">
        <v>1514638</v>
      </c>
      <c r="F628" s="151"/>
      <c r="G628" s="31" t="s">
        <v>1652</v>
      </c>
      <c r="H628" s="152" t="s">
        <v>1709</v>
      </c>
      <c r="I628" s="153"/>
      <c r="J628" s="154" t="s">
        <v>1710</v>
      </c>
    </row>
    <row r="629" spans="1:10" s="21" customFormat="1" ht="27">
      <c r="A629" s="255"/>
      <c r="B629" s="268">
        <v>41598</v>
      </c>
      <c r="C629" s="150" t="s">
        <v>1268</v>
      </c>
      <c r="D629" s="151">
        <v>55130</v>
      </c>
      <c r="E629" s="151">
        <v>55130</v>
      </c>
      <c r="F629" s="151"/>
      <c r="G629" s="31" t="s">
        <v>1711</v>
      </c>
      <c r="H629" s="152" t="s">
        <v>1646</v>
      </c>
      <c r="I629" s="153" t="s">
        <v>2341</v>
      </c>
      <c r="J629" s="157" t="s">
        <v>2354</v>
      </c>
    </row>
    <row r="630" spans="1:10" s="21" customFormat="1">
      <c r="A630" s="255"/>
      <c r="B630" s="268">
        <v>41620</v>
      </c>
      <c r="C630" s="150" t="s">
        <v>1712</v>
      </c>
      <c r="D630" s="151">
        <v>61732</v>
      </c>
      <c r="E630" s="151"/>
      <c r="F630" s="151">
        <v>30866</v>
      </c>
      <c r="G630" s="31" t="s">
        <v>969</v>
      </c>
      <c r="H630" s="158" t="s">
        <v>1713</v>
      </c>
      <c r="I630" s="159"/>
      <c r="J630" s="157" t="s">
        <v>1699</v>
      </c>
    </row>
    <row r="631" spans="1:10" s="21" customFormat="1">
      <c r="A631" s="255"/>
      <c r="B631" s="268">
        <v>41653</v>
      </c>
      <c r="C631" s="150" t="s">
        <v>1533</v>
      </c>
      <c r="D631" s="151">
        <v>67127</v>
      </c>
      <c r="E631" s="151"/>
      <c r="F631" s="151">
        <v>33563</v>
      </c>
      <c r="G631" s="31" t="s">
        <v>969</v>
      </c>
      <c r="H631" s="158" t="s">
        <v>1714</v>
      </c>
      <c r="I631" s="159"/>
      <c r="J631" s="157" t="s">
        <v>1699</v>
      </c>
    </row>
    <row r="632" spans="1:10" s="21" customFormat="1">
      <c r="A632" s="255"/>
      <c r="B632" s="268">
        <v>41659</v>
      </c>
      <c r="C632" s="150" t="s">
        <v>1534</v>
      </c>
      <c r="D632" s="151">
        <v>220325</v>
      </c>
      <c r="E632" s="151"/>
      <c r="F632" s="151">
        <v>220325</v>
      </c>
      <c r="G632" s="31" t="s">
        <v>1016</v>
      </c>
      <c r="H632" s="152" t="s">
        <v>1715</v>
      </c>
      <c r="I632" s="153"/>
      <c r="J632" s="154" t="s">
        <v>2311</v>
      </c>
    </row>
    <row r="633" spans="1:10" s="21" customFormat="1">
      <c r="A633" s="255"/>
      <c r="B633" s="268">
        <v>41666</v>
      </c>
      <c r="C633" s="150" t="s">
        <v>1220</v>
      </c>
      <c r="D633" s="151">
        <v>168000</v>
      </c>
      <c r="E633" s="151">
        <v>168000</v>
      </c>
      <c r="F633" s="151"/>
      <c r="G633" s="31" t="s">
        <v>1016</v>
      </c>
      <c r="H633" s="152" t="s">
        <v>1715</v>
      </c>
      <c r="I633" s="153"/>
      <c r="J633" s="154" t="s">
        <v>1710</v>
      </c>
    </row>
    <row r="634" spans="1:10" s="21" customFormat="1">
      <c r="A634" s="255"/>
      <c r="B634" s="268">
        <v>41682</v>
      </c>
      <c r="C634" s="150" t="s">
        <v>1221</v>
      </c>
      <c r="D634" s="151">
        <v>63473</v>
      </c>
      <c r="E634" s="151"/>
      <c r="F634" s="151">
        <v>31736</v>
      </c>
      <c r="G634" s="31" t="s">
        <v>969</v>
      </c>
      <c r="H634" s="158" t="s">
        <v>1716</v>
      </c>
      <c r="I634" s="159"/>
      <c r="J634" s="157" t="s">
        <v>1699</v>
      </c>
    </row>
    <row r="635" spans="1:10" s="21" customFormat="1">
      <c r="A635" s="255"/>
      <c r="B635" s="268">
        <v>41710</v>
      </c>
      <c r="C635" s="150" t="s">
        <v>1538</v>
      </c>
      <c r="D635" s="151">
        <v>64756</v>
      </c>
      <c r="E635" s="151"/>
      <c r="F635" s="151">
        <v>32378</v>
      </c>
      <c r="G635" s="31" t="s">
        <v>969</v>
      </c>
      <c r="H635" s="158" t="s">
        <v>1717</v>
      </c>
      <c r="I635" s="159"/>
      <c r="J635" s="157" t="s">
        <v>1699</v>
      </c>
    </row>
    <row r="636" spans="1:10" s="21" customFormat="1">
      <c r="A636" s="255"/>
      <c r="B636" s="268">
        <v>41729</v>
      </c>
      <c r="C636" s="150" t="s">
        <v>1539</v>
      </c>
      <c r="D636" s="151">
        <v>1444537</v>
      </c>
      <c r="E636" s="151"/>
      <c r="F636" s="151">
        <v>1257900</v>
      </c>
      <c r="G636" s="31" t="s">
        <v>1652</v>
      </c>
      <c r="H636" s="152" t="s">
        <v>1709</v>
      </c>
      <c r="I636" s="153"/>
      <c r="J636" s="154" t="s">
        <v>1710</v>
      </c>
    </row>
    <row r="637" spans="1:10" ht="14.25" thickBot="1">
      <c r="A637" s="254"/>
      <c r="B637" s="321" t="s">
        <v>144</v>
      </c>
      <c r="C637" s="326"/>
      <c r="D637" s="75"/>
      <c r="E637" s="76">
        <f>SUM(E619:E636)</f>
        <v>1741128</v>
      </c>
      <c r="F637" s="76">
        <f>SUM(F619:F636)</f>
        <v>1863154</v>
      </c>
      <c r="G637" s="248">
        <f>180000*12</f>
        <v>2160000</v>
      </c>
      <c r="H637" s="77"/>
      <c r="I637" s="123"/>
      <c r="J637" s="91"/>
    </row>
    <row r="638" spans="1:10" s="2" customFormat="1">
      <c r="A638" s="252" t="s">
        <v>966</v>
      </c>
      <c r="B638" s="311" t="s">
        <v>1718</v>
      </c>
      <c r="C638" s="312"/>
      <c r="D638" s="98"/>
      <c r="E638" s="98"/>
      <c r="F638" s="98"/>
      <c r="G638" s="246"/>
      <c r="H638" s="100"/>
      <c r="I638" s="131"/>
      <c r="J638" s="101"/>
    </row>
    <row r="639" spans="1:10" s="2" customFormat="1" ht="13.15" customHeight="1">
      <c r="A639" s="255"/>
      <c r="B639" s="274" t="s">
        <v>1719</v>
      </c>
      <c r="C639" s="48" t="s">
        <v>714</v>
      </c>
      <c r="D639" s="1">
        <v>11208</v>
      </c>
      <c r="E639" s="1"/>
      <c r="F639" s="1">
        <f t="shared" ref="F639:F647" si="17">D639/2</f>
        <v>5604</v>
      </c>
      <c r="G639" s="197" t="s">
        <v>321</v>
      </c>
      <c r="H639" s="8" t="s">
        <v>620</v>
      </c>
      <c r="I639" s="122"/>
      <c r="J639" s="63" t="s">
        <v>1720</v>
      </c>
    </row>
    <row r="640" spans="1:10" s="2" customFormat="1" ht="13.15" customHeight="1">
      <c r="A640" s="255"/>
      <c r="B640" s="274" t="s">
        <v>1721</v>
      </c>
      <c r="C640" s="48" t="s">
        <v>1722</v>
      </c>
      <c r="D640" s="1">
        <v>11208</v>
      </c>
      <c r="E640" s="1"/>
      <c r="F640" s="1">
        <f t="shared" si="17"/>
        <v>5604</v>
      </c>
      <c r="G640" s="197" t="s">
        <v>321</v>
      </c>
      <c r="H640" s="8" t="s">
        <v>620</v>
      </c>
      <c r="I640" s="122"/>
      <c r="J640" s="63" t="s">
        <v>1720</v>
      </c>
    </row>
    <row r="641" spans="1:10" s="2" customFormat="1" ht="13.15" customHeight="1">
      <c r="A641" s="255"/>
      <c r="B641" s="274" t="s">
        <v>1723</v>
      </c>
      <c r="C641" s="48" t="s">
        <v>1552</v>
      </c>
      <c r="D641" s="1">
        <v>4483</v>
      </c>
      <c r="E641" s="1"/>
      <c r="F641" s="1">
        <f t="shared" si="17"/>
        <v>2241.5</v>
      </c>
      <c r="G641" s="197" t="s">
        <v>554</v>
      </c>
      <c r="H641" s="8" t="s">
        <v>539</v>
      </c>
      <c r="I641" s="122"/>
      <c r="J641" s="63" t="s">
        <v>604</v>
      </c>
    </row>
    <row r="642" spans="1:10" s="2" customFormat="1" ht="13.15" customHeight="1">
      <c r="A642" s="255"/>
      <c r="B642" s="274" t="s">
        <v>1724</v>
      </c>
      <c r="C642" s="48" t="s">
        <v>1556</v>
      </c>
      <c r="D642" s="1">
        <v>11208</v>
      </c>
      <c r="E642" s="1"/>
      <c r="F642" s="1">
        <f t="shared" si="17"/>
        <v>5604</v>
      </c>
      <c r="G642" s="197" t="s">
        <v>321</v>
      </c>
      <c r="H642" s="8" t="s">
        <v>620</v>
      </c>
      <c r="I642" s="122"/>
      <c r="J642" s="63" t="s">
        <v>322</v>
      </c>
    </row>
    <row r="643" spans="1:10" s="2" customFormat="1" ht="13.15" customHeight="1">
      <c r="A643" s="255"/>
      <c r="B643" s="274" t="s">
        <v>368</v>
      </c>
      <c r="C643" s="48" t="s">
        <v>1725</v>
      </c>
      <c r="D643" s="1">
        <v>4552</v>
      </c>
      <c r="E643" s="1"/>
      <c r="F643" s="1">
        <f t="shared" si="17"/>
        <v>2276</v>
      </c>
      <c r="G643" s="197" t="s">
        <v>554</v>
      </c>
      <c r="H643" s="8" t="s">
        <v>539</v>
      </c>
      <c r="I643" s="122"/>
      <c r="J643" s="63" t="s">
        <v>604</v>
      </c>
    </row>
    <row r="644" spans="1:10" s="2" customFormat="1" ht="13.15" customHeight="1">
      <c r="A644" s="255"/>
      <c r="B644" s="274" t="s">
        <v>1726</v>
      </c>
      <c r="C644" s="48" t="s">
        <v>551</v>
      </c>
      <c r="D644" s="1">
        <v>11208</v>
      </c>
      <c r="E644" s="1"/>
      <c r="F644" s="1">
        <f t="shared" si="17"/>
        <v>5604</v>
      </c>
      <c r="G644" s="197" t="s">
        <v>321</v>
      </c>
      <c r="H644" s="8" t="s">
        <v>620</v>
      </c>
      <c r="I644" s="122"/>
      <c r="J644" s="63" t="s">
        <v>322</v>
      </c>
    </row>
    <row r="645" spans="1:10" s="2" customFormat="1" ht="27">
      <c r="A645" s="255"/>
      <c r="B645" s="274" t="s">
        <v>2227</v>
      </c>
      <c r="C645" s="48" t="s">
        <v>2228</v>
      </c>
      <c r="D645" s="1">
        <v>59720</v>
      </c>
      <c r="E645" s="1">
        <v>59720</v>
      </c>
      <c r="F645" s="1"/>
      <c r="G645" s="197" t="s">
        <v>2312</v>
      </c>
      <c r="H645" s="32" t="s">
        <v>2229</v>
      </c>
      <c r="I645" s="133" t="s">
        <v>2341</v>
      </c>
      <c r="J645" s="157" t="s">
        <v>2348</v>
      </c>
    </row>
    <row r="646" spans="1:10" s="2" customFormat="1" ht="27">
      <c r="A646" s="255"/>
      <c r="B646" s="274" t="s">
        <v>2232</v>
      </c>
      <c r="C646" s="48" t="s">
        <v>2230</v>
      </c>
      <c r="D646" s="1">
        <v>3180</v>
      </c>
      <c r="E646" s="1">
        <v>3180</v>
      </c>
      <c r="F646" s="1"/>
      <c r="G646" s="197" t="s">
        <v>2313</v>
      </c>
      <c r="H646" s="32" t="s">
        <v>2231</v>
      </c>
      <c r="I646" s="133" t="s">
        <v>2341</v>
      </c>
      <c r="J646" s="157" t="s">
        <v>2348</v>
      </c>
    </row>
    <row r="647" spans="1:10" s="2" customFormat="1" ht="13.15" customHeight="1">
      <c r="A647" s="255"/>
      <c r="B647" s="274" t="s">
        <v>1727</v>
      </c>
      <c r="C647" s="48" t="s">
        <v>1567</v>
      </c>
      <c r="D647" s="1">
        <v>11208</v>
      </c>
      <c r="E647" s="1"/>
      <c r="F647" s="1">
        <f t="shared" si="17"/>
        <v>5604</v>
      </c>
      <c r="G647" s="197" t="s">
        <v>321</v>
      </c>
      <c r="H647" s="8" t="s">
        <v>620</v>
      </c>
      <c r="I647" s="122"/>
      <c r="J647" s="63" t="s">
        <v>322</v>
      </c>
    </row>
    <row r="648" spans="1:10" s="2" customFormat="1" ht="13.15" customHeight="1">
      <c r="A648" s="255"/>
      <c r="B648" s="274" t="s">
        <v>1728</v>
      </c>
      <c r="C648" s="48" t="s">
        <v>1729</v>
      </c>
      <c r="D648" s="1">
        <v>4781</v>
      </c>
      <c r="E648" s="1"/>
      <c r="F648" s="1">
        <f>D648/2-1</f>
        <v>2389.5</v>
      </c>
      <c r="G648" s="197" t="s">
        <v>554</v>
      </c>
      <c r="H648" s="8" t="s">
        <v>539</v>
      </c>
      <c r="I648" s="122"/>
      <c r="J648" s="63" t="s">
        <v>604</v>
      </c>
    </row>
    <row r="649" spans="1:10" s="2" customFormat="1" ht="13.15" customHeight="1">
      <c r="A649" s="255"/>
      <c r="B649" s="274" t="s">
        <v>1730</v>
      </c>
      <c r="C649" s="48" t="s">
        <v>1569</v>
      </c>
      <c r="D649" s="1">
        <v>7875</v>
      </c>
      <c r="E649" s="1"/>
      <c r="F649" s="1">
        <f>D649/2-1</f>
        <v>3936.5</v>
      </c>
      <c r="G649" s="197" t="s">
        <v>321</v>
      </c>
      <c r="H649" s="8" t="s">
        <v>620</v>
      </c>
      <c r="I649" s="122"/>
      <c r="J649" s="63" t="s">
        <v>1731</v>
      </c>
    </row>
    <row r="650" spans="1:10" s="2" customFormat="1" ht="13.15" customHeight="1">
      <c r="A650" s="255"/>
      <c r="B650" s="274" t="s">
        <v>1732</v>
      </c>
      <c r="C650" s="48" t="s">
        <v>1668</v>
      </c>
      <c r="D650" s="1">
        <v>11208</v>
      </c>
      <c r="E650" s="1"/>
      <c r="F650" s="1">
        <f>D650/2</f>
        <v>5604</v>
      </c>
      <c r="G650" s="197" t="s">
        <v>321</v>
      </c>
      <c r="H650" s="8" t="s">
        <v>620</v>
      </c>
      <c r="I650" s="122"/>
      <c r="J650" s="63" t="s">
        <v>322</v>
      </c>
    </row>
    <row r="651" spans="1:10" s="2" customFormat="1" ht="13.15" customHeight="1">
      <c r="A651" s="255"/>
      <c r="B651" s="274" t="s">
        <v>1733</v>
      </c>
      <c r="C651" s="48" t="s">
        <v>1734</v>
      </c>
      <c r="D651" s="1">
        <v>4700</v>
      </c>
      <c r="E651" s="1"/>
      <c r="F651" s="1">
        <v>2350</v>
      </c>
      <c r="G651" s="197" t="s">
        <v>554</v>
      </c>
      <c r="H651" s="8" t="s">
        <v>539</v>
      </c>
      <c r="I651" s="122"/>
      <c r="J651" s="63" t="s">
        <v>604</v>
      </c>
    </row>
    <row r="652" spans="1:10" s="2" customFormat="1" ht="13.15" customHeight="1">
      <c r="A652" s="255"/>
      <c r="B652" s="274" t="s">
        <v>1735</v>
      </c>
      <c r="C652" s="48" t="s">
        <v>1736</v>
      </c>
      <c r="D652" s="1">
        <v>11208</v>
      </c>
      <c r="E652" s="1"/>
      <c r="F652" s="1">
        <f>D652/2</f>
        <v>5604</v>
      </c>
      <c r="G652" s="197" t="s">
        <v>321</v>
      </c>
      <c r="H652" s="8" t="s">
        <v>620</v>
      </c>
      <c r="I652" s="122"/>
      <c r="J652" s="63" t="s">
        <v>322</v>
      </c>
    </row>
    <row r="653" spans="1:10" s="2" customFormat="1" ht="13.15" customHeight="1">
      <c r="A653" s="255"/>
      <c r="B653" s="274" t="s">
        <v>1737</v>
      </c>
      <c r="C653" s="48" t="s">
        <v>1738</v>
      </c>
      <c r="D653" s="1">
        <v>4444</v>
      </c>
      <c r="E653" s="1"/>
      <c r="F653" s="1">
        <v>2222</v>
      </c>
      <c r="G653" s="197" t="s">
        <v>554</v>
      </c>
      <c r="H653" s="8" t="s">
        <v>539</v>
      </c>
      <c r="I653" s="122"/>
      <c r="J653" s="63" t="s">
        <v>604</v>
      </c>
    </row>
    <row r="654" spans="1:10" s="2" customFormat="1" ht="27">
      <c r="A654" s="255"/>
      <c r="B654" s="274" t="s">
        <v>2233</v>
      </c>
      <c r="C654" s="48" t="s">
        <v>2234</v>
      </c>
      <c r="D654" s="1">
        <v>54900</v>
      </c>
      <c r="E654" s="1">
        <v>54900</v>
      </c>
      <c r="F654" s="1"/>
      <c r="G654" s="198" t="s">
        <v>1711</v>
      </c>
      <c r="H654" s="152" t="s">
        <v>1646</v>
      </c>
      <c r="I654" s="153" t="s">
        <v>2341</v>
      </c>
      <c r="J654" s="157" t="s">
        <v>2355</v>
      </c>
    </row>
    <row r="655" spans="1:10" s="2" customFormat="1" ht="13.15" customHeight="1">
      <c r="A655" s="255"/>
      <c r="B655" s="274" t="s">
        <v>1739</v>
      </c>
      <c r="C655" s="48" t="s">
        <v>1577</v>
      </c>
      <c r="D655" s="1">
        <v>11208</v>
      </c>
      <c r="E655" s="1"/>
      <c r="F655" s="1">
        <f>D655/2</f>
        <v>5604</v>
      </c>
      <c r="G655" s="197" t="s">
        <v>321</v>
      </c>
      <c r="H655" s="8" t="s">
        <v>620</v>
      </c>
      <c r="I655" s="122"/>
      <c r="J655" s="63" t="s">
        <v>322</v>
      </c>
    </row>
    <row r="656" spans="1:10" s="2" customFormat="1" ht="13.15" customHeight="1">
      <c r="A656" s="255"/>
      <c r="B656" s="274" t="s">
        <v>1740</v>
      </c>
      <c r="C656" s="48" t="s">
        <v>1741</v>
      </c>
      <c r="D656" s="1">
        <v>4540</v>
      </c>
      <c r="E656" s="1"/>
      <c r="F656" s="1">
        <v>2270</v>
      </c>
      <c r="G656" s="197" t="s">
        <v>554</v>
      </c>
      <c r="H656" s="8" t="s">
        <v>539</v>
      </c>
      <c r="I656" s="122"/>
      <c r="J656" s="63" t="s">
        <v>604</v>
      </c>
    </row>
    <row r="657" spans="1:10" s="2" customFormat="1" ht="13.15" customHeight="1">
      <c r="A657" s="255"/>
      <c r="B657" s="274" t="s">
        <v>1742</v>
      </c>
      <c r="C657" s="48" t="s">
        <v>578</v>
      </c>
      <c r="D657" s="1">
        <v>7875</v>
      </c>
      <c r="E657" s="1"/>
      <c r="F657" s="1">
        <f t="shared" ref="F657:F665" si="18">D657/2</f>
        <v>3937.5</v>
      </c>
      <c r="G657" s="197" t="s">
        <v>321</v>
      </c>
      <c r="H657" s="8" t="s">
        <v>620</v>
      </c>
      <c r="I657" s="122"/>
      <c r="J657" s="63" t="s">
        <v>1731</v>
      </c>
    </row>
    <row r="658" spans="1:10" s="2" customFormat="1" ht="13.15" customHeight="1">
      <c r="A658" s="255"/>
      <c r="B658" s="274" t="s">
        <v>1743</v>
      </c>
      <c r="C658" s="48" t="s">
        <v>1441</v>
      </c>
      <c r="D658" s="1">
        <v>11208</v>
      </c>
      <c r="E658" s="1"/>
      <c r="F658" s="1">
        <f t="shared" si="18"/>
        <v>5604</v>
      </c>
      <c r="G658" s="197" t="s">
        <v>321</v>
      </c>
      <c r="H658" s="8" t="s">
        <v>620</v>
      </c>
      <c r="I658" s="122"/>
      <c r="J658" s="63" t="s">
        <v>322</v>
      </c>
    </row>
    <row r="659" spans="1:10" s="2" customFormat="1" ht="13.15" customHeight="1">
      <c r="A659" s="255"/>
      <c r="B659" s="274" t="s">
        <v>1744</v>
      </c>
      <c r="C659" s="48" t="s">
        <v>1745</v>
      </c>
      <c r="D659" s="1">
        <v>4635</v>
      </c>
      <c r="E659" s="1"/>
      <c r="F659" s="1">
        <f t="shared" si="18"/>
        <v>2317.5</v>
      </c>
      <c r="G659" s="197" t="s">
        <v>554</v>
      </c>
      <c r="H659" s="8" t="s">
        <v>539</v>
      </c>
      <c r="I659" s="122"/>
      <c r="J659" s="63" t="s">
        <v>604</v>
      </c>
    </row>
    <row r="660" spans="1:10" s="2" customFormat="1" ht="13.15" customHeight="1">
      <c r="A660" s="255"/>
      <c r="B660" s="274" t="s">
        <v>1746</v>
      </c>
      <c r="C660" s="48" t="s">
        <v>1583</v>
      </c>
      <c r="D660" s="1">
        <v>11208</v>
      </c>
      <c r="E660" s="1"/>
      <c r="F660" s="1">
        <f t="shared" si="18"/>
        <v>5604</v>
      </c>
      <c r="G660" s="197" t="s">
        <v>321</v>
      </c>
      <c r="H660" s="8" t="s">
        <v>620</v>
      </c>
      <c r="I660" s="122"/>
      <c r="J660" s="63" t="s">
        <v>322</v>
      </c>
    </row>
    <row r="661" spans="1:10" s="2" customFormat="1" ht="13.15" customHeight="1">
      <c r="A661" s="255"/>
      <c r="B661" s="274" t="s">
        <v>1747</v>
      </c>
      <c r="C661" s="48" t="s">
        <v>1748</v>
      </c>
      <c r="D661" s="1">
        <v>4400</v>
      </c>
      <c r="E661" s="1"/>
      <c r="F661" s="1">
        <f t="shared" si="18"/>
        <v>2200</v>
      </c>
      <c r="G661" s="197" t="s">
        <v>554</v>
      </c>
      <c r="H661" s="8" t="s">
        <v>539</v>
      </c>
      <c r="I661" s="122"/>
      <c r="J661" s="63" t="s">
        <v>604</v>
      </c>
    </row>
    <row r="662" spans="1:10" s="2" customFormat="1" ht="13.15" customHeight="1">
      <c r="A662" s="255"/>
      <c r="B662" s="274" t="s">
        <v>1749</v>
      </c>
      <c r="C662" s="48" t="s">
        <v>446</v>
      </c>
      <c r="D662" s="1">
        <v>11208</v>
      </c>
      <c r="E662" s="1"/>
      <c r="F662" s="1">
        <f t="shared" si="18"/>
        <v>5604</v>
      </c>
      <c r="G662" s="197" t="s">
        <v>321</v>
      </c>
      <c r="H662" s="8" t="s">
        <v>1750</v>
      </c>
      <c r="I662" s="122"/>
      <c r="J662" s="63" t="s">
        <v>322</v>
      </c>
    </row>
    <row r="663" spans="1:10" s="2" customFormat="1" ht="13.15" customHeight="1">
      <c r="A663" s="255"/>
      <c r="B663" s="274" t="s">
        <v>1751</v>
      </c>
      <c r="C663" s="48" t="s">
        <v>1752</v>
      </c>
      <c r="D663" s="1">
        <v>4542</v>
      </c>
      <c r="E663" s="1"/>
      <c r="F663" s="1">
        <f t="shared" si="18"/>
        <v>2271</v>
      </c>
      <c r="G663" s="197" t="s">
        <v>554</v>
      </c>
      <c r="H663" s="8" t="s">
        <v>539</v>
      </c>
      <c r="I663" s="122"/>
      <c r="J663" s="63" t="s">
        <v>604</v>
      </c>
    </row>
    <row r="664" spans="1:10" s="2" customFormat="1" ht="13.15" customHeight="1">
      <c r="A664" s="255"/>
      <c r="B664" s="274" t="s">
        <v>1753</v>
      </c>
      <c r="C664" s="48" t="s">
        <v>1754</v>
      </c>
      <c r="D664" s="1">
        <v>5000</v>
      </c>
      <c r="E664" s="1"/>
      <c r="F664" s="1">
        <f t="shared" si="18"/>
        <v>2500</v>
      </c>
      <c r="G664" s="197" t="s">
        <v>554</v>
      </c>
      <c r="H664" s="8" t="s">
        <v>539</v>
      </c>
      <c r="I664" s="122"/>
      <c r="J664" s="63" t="s">
        <v>604</v>
      </c>
    </row>
    <row r="665" spans="1:10" s="2" customFormat="1" ht="13.15" customHeight="1">
      <c r="A665" s="253"/>
      <c r="B665" s="274" t="s">
        <v>1755</v>
      </c>
      <c r="C665" s="48" t="s">
        <v>1756</v>
      </c>
      <c r="D665" s="1">
        <v>11208</v>
      </c>
      <c r="E665" s="1"/>
      <c r="F665" s="1">
        <f t="shared" si="18"/>
        <v>5604</v>
      </c>
      <c r="G665" s="197" t="s">
        <v>321</v>
      </c>
      <c r="H665" s="8" t="s">
        <v>1750</v>
      </c>
      <c r="I665" s="122"/>
      <c r="J665" s="63" t="s">
        <v>322</v>
      </c>
    </row>
    <row r="666" spans="1:10" s="2" customFormat="1" ht="13.15" customHeight="1" thickBot="1">
      <c r="A666" s="254"/>
      <c r="B666" s="307" t="s">
        <v>1196</v>
      </c>
      <c r="C666" s="308"/>
      <c r="D666" s="75"/>
      <c r="E666" s="76">
        <f>SUM(E639:E665)</f>
        <v>117800</v>
      </c>
      <c r="F666" s="76">
        <f>SUM(F639:F665)</f>
        <v>98159.5</v>
      </c>
      <c r="G666" s="241">
        <f>SUM(E666:F666)</f>
        <v>215959.5</v>
      </c>
      <c r="H666" s="77"/>
      <c r="I666" s="123"/>
      <c r="J666" s="78"/>
    </row>
    <row r="667" spans="1:10">
      <c r="A667" s="252" t="s">
        <v>1035</v>
      </c>
      <c r="B667" s="314" t="s">
        <v>1757</v>
      </c>
      <c r="C667" s="315"/>
      <c r="D667" s="315"/>
      <c r="E667" s="115"/>
      <c r="F667" s="115"/>
      <c r="G667" s="234"/>
      <c r="H667" s="233"/>
      <c r="I667" s="187"/>
      <c r="J667" s="193"/>
    </row>
    <row r="668" spans="1:10">
      <c r="A668" s="253"/>
      <c r="B668" s="262" t="s">
        <v>1758</v>
      </c>
      <c r="C668" s="30" t="s">
        <v>394</v>
      </c>
      <c r="D668" s="1">
        <v>23514</v>
      </c>
      <c r="E668" s="1"/>
      <c r="F668" s="37">
        <f>D668/2</f>
        <v>11757</v>
      </c>
      <c r="G668" s="31" t="s">
        <v>639</v>
      </c>
      <c r="H668" s="32" t="s">
        <v>1669</v>
      </c>
      <c r="I668" s="133"/>
      <c r="J668" s="165" t="s">
        <v>1592</v>
      </c>
    </row>
    <row r="669" spans="1:10">
      <c r="A669" s="253"/>
      <c r="B669" s="262" t="s">
        <v>1759</v>
      </c>
      <c r="C669" s="30" t="s">
        <v>478</v>
      </c>
      <c r="D669" s="1">
        <v>16161</v>
      </c>
      <c r="E669" s="1"/>
      <c r="F669" s="37">
        <v>8080</v>
      </c>
      <c r="G669" s="31" t="s">
        <v>639</v>
      </c>
      <c r="H669" s="32" t="s">
        <v>1669</v>
      </c>
      <c r="I669" s="133"/>
      <c r="J669" s="165" t="s">
        <v>1592</v>
      </c>
    </row>
    <row r="670" spans="1:10">
      <c r="A670" s="253"/>
      <c r="B670" s="262" t="s">
        <v>1760</v>
      </c>
      <c r="C670" s="30" t="s">
        <v>328</v>
      </c>
      <c r="D670" s="1">
        <v>23995</v>
      </c>
      <c r="E670" s="1"/>
      <c r="F670" s="37">
        <v>11997</v>
      </c>
      <c r="G670" s="31" t="s">
        <v>639</v>
      </c>
      <c r="H670" s="32" t="s">
        <v>1669</v>
      </c>
      <c r="I670" s="133"/>
      <c r="J670" s="165" t="s">
        <v>1592</v>
      </c>
    </row>
    <row r="671" spans="1:10">
      <c r="A671" s="253"/>
      <c r="B671" s="262" t="s">
        <v>1761</v>
      </c>
      <c r="C671" s="30" t="s">
        <v>1109</v>
      </c>
      <c r="D671" s="1">
        <v>21101</v>
      </c>
      <c r="E671" s="1"/>
      <c r="F671" s="37">
        <v>10550</v>
      </c>
      <c r="G671" s="31" t="s">
        <v>639</v>
      </c>
      <c r="H671" s="32" t="s">
        <v>1669</v>
      </c>
      <c r="I671" s="133"/>
      <c r="J671" s="165" t="s">
        <v>1592</v>
      </c>
    </row>
    <row r="672" spans="1:10">
      <c r="A672" s="253"/>
      <c r="B672" s="262" t="s">
        <v>1762</v>
      </c>
      <c r="C672" s="30" t="s">
        <v>1763</v>
      </c>
      <c r="D672" s="1">
        <v>24692</v>
      </c>
      <c r="E672" s="1"/>
      <c r="F672" s="37">
        <f t="shared" ref="F672:F680" si="19">D672/2</f>
        <v>12346</v>
      </c>
      <c r="G672" s="31" t="s">
        <v>639</v>
      </c>
      <c r="H672" s="32" t="s">
        <v>1669</v>
      </c>
      <c r="I672" s="133"/>
      <c r="J672" s="165" t="s">
        <v>1592</v>
      </c>
    </row>
    <row r="673" spans="1:10">
      <c r="A673" s="253"/>
      <c r="B673" s="262" t="s">
        <v>84</v>
      </c>
      <c r="C673" s="30" t="s">
        <v>1764</v>
      </c>
      <c r="D673" s="1">
        <v>8048</v>
      </c>
      <c r="E673" s="1"/>
      <c r="F673" s="37">
        <f>D673/2</f>
        <v>4024</v>
      </c>
      <c r="G673" s="31" t="s">
        <v>639</v>
      </c>
      <c r="H673" s="32" t="s">
        <v>1669</v>
      </c>
      <c r="I673" s="133"/>
      <c r="J673" s="165" t="s">
        <v>1592</v>
      </c>
    </row>
    <row r="674" spans="1:10">
      <c r="A674" s="253"/>
      <c r="B674" s="262" t="s">
        <v>1765</v>
      </c>
      <c r="C674" s="30" t="s">
        <v>337</v>
      </c>
      <c r="D674" s="1">
        <v>16794</v>
      </c>
      <c r="E674" s="1"/>
      <c r="F674" s="37">
        <f>D674/2</f>
        <v>8397</v>
      </c>
      <c r="G674" s="31" t="s">
        <v>639</v>
      </c>
      <c r="H674" s="32" t="s">
        <v>1669</v>
      </c>
      <c r="I674" s="133"/>
      <c r="J674" s="165" t="s">
        <v>1592</v>
      </c>
    </row>
    <row r="675" spans="1:10">
      <c r="A675" s="253"/>
      <c r="B675" s="262" t="s">
        <v>1766</v>
      </c>
      <c r="C675" s="30" t="s">
        <v>755</v>
      </c>
      <c r="D675" s="1">
        <v>22924</v>
      </c>
      <c r="E675" s="1"/>
      <c r="F675" s="37">
        <f>D675/2</f>
        <v>11462</v>
      </c>
      <c r="G675" s="31" t="s">
        <v>639</v>
      </c>
      <c r="H675" s="32" t="s">
        <v>1669</v>
      </c>
      <c r="I675" s="133"/>
      <c r="J675" s="165" t="s">
        <v>1592</v>
      </c>
    </row>
    <row r="676" spans="1:10">
      <c r="A676" s="253"/>
      <c r="B676" s="262" t="s">
        <v>1767</v>
      </c>
      <c r="C676" s="30" t="s">
        <v>831</v>
      </c>
      <c r="D676" s="1">
        <v>17254</v>
      </c>
      <c r="E676" s="1"/>
      <c r="F676" s="37">
        <f>D676/2</f>
        <v>8627</v>
      </c>
      <c r="G676" s="31" t="s">
        <v>639</v>
      </c>
      <c r="H676" s="32" t="s">
        <v>1669</v>
      </c>
      <c r="I676" s="133"/>
      <c r="J676" s="165" t="s">
        <v>1592</v>
      </c>
    </row>
    <row r="677" spans="1:10" ht="27">
      <c r="A677" s="253"/>
      <c r="B677" s="270" t="s">
        <v>740</v>
      </c>
      <c r="C677" s="150" t="s">
        <v>899</v>
      </c>
      <c r="D677" s="46">
        <v>137520</v>
      </c>
      <c r="E677" s="46">
        <v>137520</v>
      </c>
      <c r="F677" s="163"/>
      <c r="G677" s="31" t="s">
        <v>2314</v>
      </c>
      <c r="H677" s="39" t="s">
        <v>389</v>
      </c>
      <c r="I677" s="133" t="s">
        <v>2341</v>
      </c>
      <c r="J677" s="157" t="s">
        <v>2348</v>
      </c>
    </row>
    <row r="678" spans="1:10">
      <c r="A678" s="253"/>
      <c r="B678" s="262" t="s">
        <v>1768</v>
      </c>
      <c r="C678" s="30" t="s">
        <v>1769</v>
      </c>
      <c r="D678" s="1">
        <v>16451</v>
      </c>
      <c r="E678" s="1"/>
      <c r="F678" s="37">
        <f>D678/2</f>
        <v>8225.5</v>
      </c>
      <c r="G678" s="31" t="s">
        <v>639</v>
      </c>
      <c r="H678" s="32" t="s">
        <v>1669</v>
      </c>
      <c r="I678" s="133"/>
      <c r="J678" s="61" t="s">
        <v>1592</v>
      </c>
    </row>
    <row r="679" spans="1:10">
      <c r="A679" s="253"/>
      <c r="B679" s="262" t="s">
        <v>1770</v>
      </c>
      <c r="C679" s="30" t="s">
        <v>1608</v>
      </c>
      <c r="D679" s="1">
        <v>23177</v>
      </c>
      <c r="E679" s="1"/>
      <c r="F679" s="37">
        <v>11588</v>
      </c>
      <c r="G679" s="31" t="s">
        <v>639</v>
      </c>
      <c r="H679" s="32" t="s">
        <v>1669</v>
      </c>
      <c r="I679" s="133"/>
      <c r="J679" s="61" t="s">
        <v>1592</v>
      </c>
    </row>
    <row r="680" spans="1:10">
      <c r="A680" s="253"/>
      <c r="B680" s="262" t="s">
        <v>1771</v>
      </c>
      <c r="C680" s="30" t="s">
        <v>1062</v>
      </c>
      <c r="D680" s="1">
        <v>17318</v>
      </c>
      <c r="E680" s="1"/>
      <c r="F680" s="37">
        <f t="shared" si="19"/>
        <v>8659</v>
      </c>
      <c r="G680" s="31" t="s">
        <v>639</v>
      </c>
      <c r="H680" s="32" t="s">
        <v>1669</v>
      </c>
      <c r="I680" s="133"/>
      <c r="J680" s="61" t="s">
        <v>1592</v>
      </c>
    </row>
    <row r="681" spans="1:10">
      <c r="A681" s="253"/>
      <c r="B681" s="262" t="s">
        <v>1772</v>
      </c>
      <c r="C681" s="30" t="s">
        <v>532</v>
      </c>
      <c r="D681" s="1">
        <v>15649</v>
      </c>
      <c r="E681" s="1"/>
      <c r="F681" s="37">
        <v>7824</v>
      </c>
      <c r="G681" s="31" t="s">
        <v>639</v>
      </c>
      <c r="H681" s="32" t="s">
        <v>1669</v>
      </c>
      <c r="I681" s="133"/>
      <c r="J681" s="61" t="s">
        <v>1592</v>
      </c>
    </row>
    <row r="682" spans="1:10" ht="14.25" thickBot="1">
      <c r="A682" s="254"/>
      <c r="B682" s="321" t="s">
        <v>144</v>
      </c>
      <c r="C682" s="322"/>
      <c r="D682" s="75"/>
      <c r="E682" s="76">
        <f>SUM(E668:E681)</f>
        <v>137520</v>
      </c>
      <c r="F682" s="76">
        <f>SUM(F668:F681)</f>
        <v>123536.5</v>
      </c>
      <c r="G682" s="245">
        <f>SUM(E682:F682)</f>
        <v>261056.5</v>
      </c>
      <c r="H682" s="77"/>
      <c r="I682" s="123"/>
      <c r="J682" s="91"/>
    </row>
    <row r="683" spans="1:10">
      <c r="A683" s="252" t="s">
        <v>1035</v>
      </c>
      <c r="B683" s="314" t="s">
        <v>191</v>
      </c>
      <c r="C683" s="315"/>
      <c r="D683" s="315"/>
      <c r="E683" s="340"/>
      <c r="F683" s="340"/>
      <c r="G683" s="340"/>
      <c r="H683" s="199"/>
      <c r="I683" s="200"/>
      <c r="J683" s="238"/>
    </row>
    <row r="684" spans="1:10">
      <c r="A684" s="253"/>
      <c r="B684" s="263" t="s">
        <v>47</v>
      </c>
      <c r="C684" s="49" t="s">
        <v>36</v>
      </c>
      <c r="D684" s="1">
        <v>8000</v>
      </c>
      <c r="E684" s="1">
        <f t="shared" ref="E684:E708" si="20">D684</f>
        <v>8000</v>
      </c>
      <c r="F684" s="1"/>
      <c r="G684" s="3" t="s">
        <v>17</v>
      </c>
      <c r="H684" s="8" t="s">
        <v>811</v>
      </c>
      <c r="I684" s="122"/>
      <c r="J684" s="56" t="s">
        <v>111</v>
      </c>
    </row>
    <row r="685" spans="1:10">
      <c r="A685" s="253"/>
      <c r="B685" s="263" t="s">
        <v>1773</v>
      </c>
      <c r="C685" s="49" t="s">
        <v>1292</v>
      </c>
      <c r="D685" s="1">
        <v>11504</v>
      </c>
      <c r="E685" s="1"/>
      <c r="F685" s="1">
        <v>5751</v>
      </c>
      <c r="G685" s="3" t="s">
        <v>114</v>
      </c>
      <c r="H685" s="8" t="s">
        <v>182</v>
      </c>
      <c r="I685" s="122"/>
      <c r="J685" s="56" t="s">
        <v>128</v>
      </c>
    </row>
    <row r="686" spans="1:10">
      <c r="A686" s="253"/>
      <c r="B686" s="263" t="s">
        <v>1774</v>
      </c>
      <c r="C686" s="49" t="s">
        <v>1053</v>
      </c>
      <c r="D686" s="1">
        <v>8000</v>
      </c>
      <c r="E686" s="1">
        <f t="shared" si="20"/>
        <v>8000</v>
      </c>
      <c r="F686" s="1"/>
      <c r="G686" s="3" t="s">
        <v>17</v>
      </c>
      <c r="H686" s="8" t="s">
        <v>811</v>
      </c>
      <c r="I686" s="122"/>
      <c r="J686" s="56" t="s">
        <v>111</v>
      </c>
    </row>
    <row r="687" spans="1:10">
      <c r="A687" s="253"/>
      <c r="B687" s="263" t="s">
        <v>1775</v>
      </c>
      <c r="C687" s="49" t="s">
        <v>1662</v>
      </c>
      <c r="D687" s="1">
        <v>3520</v>
      </c>
      <c r="E687" s="1"/>
      <c r="F687" s="1">
        <v>1760</v>
      </c>
      <c r="G687" s="3" t="s">
        <v>114</v>
      </c>
      <c r="H687" s="8" t="s">
        <v>182</v>
      </c>
      <c r="I687" s="122"/>
      <c r="J687" s="56" t="s">
        <v>128</v>
      </c>
    </row>
    <row r="688" spans="1:10">
      <c r="A688" s="253"/>
      <c r="B688" s="263" t="s">
        <v>1776</v>
      </c>
      <c r="C688" s="49" t="s">
        <v>60</v>
      </c>
      <c r="D688" s="1">
        <v>8000</v>
      </c>
      <c r="E688" s="1">
        <f t="shared" si="20"/>
        <v>8000</v>
      </c>
      <c r="F688" s="1"/>
      <c r="G688" s="3" t="s">
        <v>17</v>
      </c>
      <c r="H688" s="8" t="s">
        <v>811</v>
      </c>
      <c r="I688" s="122"/>
      <c r="J688" s="56" t="s">
        <v>111</v>
      </c>
    </row>
    <row r="689" spans="1:10">
      <c r="A689" s="253"/>
      <c r="B689" s="263" t="s">
        <v>1777</v>
      </c>
      <c r="C689" s="49" t="s">
        <v>1778</v>
      </c>
      <c r="D689" s="1">
        <v>60200</v>
      </c>
      <c r="E689" s="1">
        <f t="shared" si="20"/>
        <v>60200</v>
      </c>
      <c r="F689" s="1"/>
      <c r="G689" s="3" t="s">
        <v>318</v>
      </c>
      <c r="H689" s="8" t="s">
        <v>810</v>
      </c>
      <c r="I689" s="122"/>
      <c r="J689" s="65" t="s">
        <v>812</v>
      </c>
    </row>
    <row r="690" spans="1:10">
      <c r="A690" s="253"/>
      <c r="B690" s="263" t="s">
        <v>1779</v>
      </c>
      <c r="C690" s="49" t="s">
        <v>1663</v>
      </c>
      <c r="D690" s="1">
        <v>8000</v>
      </c>
      <c r="E690" s="1">
        <f t="shared" si="20"/>
        <v>8000</v>
      </c>
      <c r="F690" s="1"/>
      <c r="G690" s="3" t="s">
        <v>17</v>
      </c>
      <c r="H690" s="8" t="s">
        <v>811</v>
      </c>
      <c r="I690" s="122"/>
      <c r="J690" s="56" t="s">
        <v>111</v>
      </c>
    </row>
    <row r="691" spans="1:10">
      <c r="A691" s="253"/>
      <c r="B691" s="263" t="s">
        <v>1780</v>
      </c>
      <c r="C691" s="49" t="s">
        <v>1316</v>
      </c>
      <c r="D691" s="1">
        <v>7085</v>
      </c>
      <c r="E691" s="1"/>
      <c r="F691" s="1">
        <v>3542</v>
      </c>
      <c r="G691" s="3" t="s">
        <v>114</v>
      </c>
      <c r="H691" s="8" t="s">
        <v>182</v>
      </c>
      <c r="I691" s="122"/>
      <c r="J691" s="56" t="s">
        <v>128</v>
      </c>
    </row>
    <row r="692" spans="1:10">
      <c r="A692" s="253"/>
      <c r="B692" s="263" t="s">
        <v>1781</v>
      </c>
      <c r="C692" s="49" t="s">
        <v>1083</v>
      </c>
      <c r="D692" s="1">
        <v>8000</v>
      </c>
      <c r="E692" s="1">
        <f t="shared" si="20"/>
        <v>8000</v>
      </c>
      <c r="F692" s="1"/>
      <c r="G692" s="3" t="s">
        <v>17</v>
      </c>
      <c r="H692" s="8" t="s">
        <v>811</v>
      </c>
      <c r="I692" s="122"/>
      <c r="J692" s="56" t="s">
        <v>111</v>
      </c>
    </row>
    <row r="693" spans="1:10">
      <c r="A693" s="253"/>
      <c r="B693" s="262" t="s">
        <v>1782</v>
      </c>
      <c r="C693" s="49" t="s">
        <v>518</v>
      </c>
      <c r="D693" s="1">
        <v>60200</v>
      </c>
      <c r="E693" s="1">
        <f>D693</f>
        <v>60200</v>
      </c>
      <c r="F693" s="1"/>
      <c r="G693" s="3" t="s">
        <v>318</v>
      </c>
      <c r="H693" s="8" t="s">
        <v>810</v>
      </c>
      <c r="I693" s="122"/>
      <c r="J693" s="56" t="s">
        <v>812</v>
      </c>
    </row>
    <row r="694" spans="1:10">
      <c r="A694" s="253"/>
      <c r="B694" s="263" t="s">
        <v>75</v>
      </c>
      <c r="C694" s="49" t="s">
        <v>1783</v>
      </c>
      <c r="D694" s="1">
        <v>8000</v>
      </c>
      <c r="E694" s="1">
        <f t="shared" si="20"/>
        <v>8000</v>
      </c>
      <c r="F694" s="1"/>
      <c r="G694" s="3" t="s">
        <v>17</v>
      </c>
      <c r="H694" s="8" t="s">
        <v>811</v>
      </c>
      <c r="I694" s="122"/>
      <c r="J694" s="56" t="s">
        <v>111</v>
      </c>
    </row>
    <row r="695" spans="1:10">
      <c r="A695" s="253"/>
      <c r="B695" s="263" t="s">
        <v>1784</v>
      </c>
      <c r="C695" s="49" t="s">
        <v>1404</v>
      </c>
      <c r="D695" s="1">
        <v>3838</v>
      </c>
      <c r="E695" s="1"/>
      <c r="F695" s="1">
        <v>1919</v>
      </c>
      <c r="G695" s="3" t="s">
        <v>114</v>
      </c>
      <c r="H695" s="8" t="s">
        <v>182</v>
      </c>
      <c r="I695" s="122"/>
      <c r="J695" s="56" t="s">
        <v>128</v>
      </c>
    </row>
    <row r="696" spans="1:10">
      <c r="A696" s="253"/>
      <c r="B696" s="263" t="s">
        <v>1785</v>
      </c>
      <c r="C696" s="49" t="s">
        <v>1672</v>
      </c>
      <c r="D696" s="1">
        <v>8000</v>
      </c>
      <c r="E696" s="1">
        <f t="shared" si="20"/>
        <v>8000</v>
      </c>
      <c r="F696" s="1"/>
      <c r="G696" s="3" t="s">
        <v>17</v>
      </c>
      <c r="H696" s="8" t="s">
        <v>811</v>
      </c>
      <c r="I696" s="122"/>
      <c r="J696" s="56" t="s">
        <v>111</v>
      </c>
    </row>
    <row r="697" spans="1:10">
      <c r="A697" s="253"/>
      <c r="B697" s="263" t="s">
        <v>1786</v>
      </c>
      <c r="C697" s="49" t="s">
        <v>1407</v>
      </c>
      <c r="D697" s="1">
        <v>7391</v>
      </c>
      <c r="E697" s="1"/>
      <c r="F697" s="1">
        <v>3695</v>
      </c>
      <c r="G697" s="3" t="s">
        <v>114</v>
      </c>
      <c r="H697" s="8" t="s">
        <v>182</v>
      </c>
      <c r="I697" s="122"/>
      <c r="J697" s="56" t="s">
        <v>128</v>
      </c>
    </row>
    <row r="698" spans="1:10">
      <c r="A698" s="253"/>
      <c r="B698" s="263" t="s">
        <v>86</v>
      </c>
      <c r="C698" s="49" t="s">
        <v>21</v>
      </c>
      <c r="D698" s="1">
        <v>8000</v>
      </c>
      <c r="E698" s="1">
        <f t="shared" si="20"/>
        <v>8000</v>
      </c>
      <c r="F698" s="1"/>
      <c r="G698" s="3" t="s">
        <v>17</v>
      </c>
      <c r="H698" s="8" t="s">
        <v>811</v>
      </c>
      <c r="I698" s="122"/>
      <c r="J698" s="56" t="s">
        <v>111</v>
      </c>
    </row>
    <row r="699" spans="1:10">
      <c r="A699" s="253"/>
      <c r="B699" s="263" t="s">
        <v>1787</v>
      </c>
      <c r="C699" s="49" t="s">
        <v>1788</v>
      </c>
      <c r="D699" s="1">
        <v>7019</v>
      </c>
      <c r="E699" s="1">
        <f t="shared" si="20"/>
        <v>7019</v>
      </c>
      <c r="F699" s="1">
        <v>3509</v>
      </c>
      <c r="G699" s="3" t="s">
        <v>114</v>
      </c>
      <c r="H699" s="8" t="s">
        <v>182</v>
      </c>
      <c r="I699" s="122"/>
      <c r="J699" s="56" t="s">
        <v>128</v>
      </c>
    </row>
    <row r="700" spans="1:10">
      <c r="A700" s="253"/>
      <c r="B700" s="263" t="s">
        <v>1789</v>
      </c>
      <c r="C700" s="49" t="s">
        <v>1411</v>
      </c>
      <c r="D700" s="1">
        <v>60200</v>
      </c>
      <c r="E700" s="1">
        <f t="shared" si="20"/>
        <v>60200</v>
      </c>
      <c r="F700" s="1"/>
      <c r="G700" s="3" t="s">
        <v>318</v>
      </c>
      <c r="H700" s="8" t="s">
        <v>813</v>
      </c>
      <c r="I700" s="122"/>
      <c r="J700" s="56" t="s">
        <v>1790</v>
      </c>
    </row>
    <row r="701" spans="1:10">
      <c r="A701" s="253"/>
      <c r="B701" s="263" t="s">
        <v>1791</v>
      </c>
      <c r="C701" s="49" t="s">
        <v>1792</v>
      </c>
      <c r="D701" s="1">
        <v>8000</v>
      </c>
      <c r="E701" s="1">
        <f t="shared" si="20"/>
        <v>8000</v>
      </c>
      <c r="F701" s="40"/>
      <c r="G701" s="3" t="s">
        <v>17</v>
      </c>
      <c r="H701" s="8" t="s">
        <v>811</v>
      </c>
      <c r="I701" s="122"/>
      <c r="J701" s="56" t="s">
        <v>111</v>
      </c>
    </row>
    <row r="702" spans="1:10">
      <c r="A702" s="253"/>
      <c r="B702" s="263" t="s">
        <v>1793</v>
      </c>
      <c r="C702" s="49" t="s">
        <v>1679</v>
      </c>
      <c r="D702" s="1">
        <v>11138</v>
      </c>
      <c r="E702" s="1"/>
      <c r="F702" s="1">
        <v>5568</v>
      </c>
      <c r="G702" s="3" t="s">
        <v>114</v>
      </c>
      <c r="H702" s="8" t="s">
        <v>182</v>
      </c>
      <c r="I702" s="122"/>
      <c r="J702" s="56" t="s">
        <v>128</v>
      </c>
    </row>
    <row r="703" spans="1:10">
      <c r="A703" s="253"/>
      <c r="B703" s="263" t="s">
        <v>1794</v>
      </c>
      <c r="C703" s="49" t="s">
        <v>1681</v>
      </c>
      <c r="D703" s="1">
        <v>8000</v>
      </c>
      <c r="E703" s="1">
        <f t="shared" si="20"/>
        <v>8000</v>
      </c>
      <c r="F703" s="40"/>
      <c r="G703" s="3" t="s">
        <v>17</v>
      </c>
      <c r="H703" s="8" t="s">
        <v>811</v>
      </c>
      <c r="I703" s="122"/>
      <c r="J703" s="56" t="s">
        <v>111</v>
      </c>
    </row>
    <row r="704" spans="1:10">
      <c r="A704" s="253"/>
      <c r="B704" s="263" t="s">
        <v>1795</v>
      </c>
      <c r="C704" s="49" t="s">
        <v>96</v>
      </c>
      <c r="D704" s="1">
        <v>10550</v>
      </c>
      <c r="E704" s="1"/>
      <c r="F704" s="1">
        <v>5275</v>
      </c>
      <c r="G704" s="3" t="s">
        <v>114</v>
      </c>
      <c r="H704" s="8" t="s">
        <v>182</v>
      </c>
      <c r="I704" s="122"/>
      <c r="J704" s="56" t="s">
        <v>128</v>
      </c>
    </row>
    <row r="705" spans="1:10">
      <c r="A705" s="253"/>
      <c r="B705" s="263" t="s">
        <v>100</v>
      </c>
      <c r="C705" s="49" t="s">
        <v>101</v>
      </c>
      <c r="D705" s="1">
        <v>8000</v>
      </c>
      <c r="E705" s="1">
        <f t="shared" si="20"/>
        <v>8000</v>
      </c>
      <c r="F705" s="40"/>
      <c r="G705" s="3" t="s">
        <v>17</v>
      </c>
      <c r="H705" s="8" t="s">
        <v>811</v>
      </c>
      <c r="I705" s="122"/>
      <c r="J705" s="56" t="s">
        <v>111</v>
      </c>
    </row>
    <row r="706" spans="1:10">
      <c r="A706" s="253"/>
      <c r="B706" s="263" t="s">
        <v>1796</v>
      </c>
      <c r="C706" s="49" t="s">
        <v>1424</v>
      </c>
      <c r="D706" s="1">
        <v>12194</v>
      </c>
      <c r="E706" s="1"/>
      <c r="F706" s="1">
        <v>6096</v>
      </c>
      <c r="G706" s="3" t="s">
        <v>114</v>
      </c>
      <c r="H706" s="8" t="s">
        <v>182</v>
      </c>
      <c r="I706" s="122"/>
      <c r="J706" s="56" t="s">
        <v>128</v>
      </c>
    </row>
    <row r="707" spans="1:10">
      <c r="A707" s="253"/>
      <c r="B707" s="262" t="s">
        <v>1797</v>
      </c>
      <c r="C707" s="30" t="s">
        <v>1798</v>
      </c>
      <c r="D707" s="1">
        <v>60200</v>
      </c>
      <c r="E707" s="1">
        <f>D707</f>
        <v>60200</v>
      </c>
      <c r="F707" s="1"/>
      <c r="G707" s="3" t="s">
        <v>318</v>
      </c>
      <c r="H707" s="8" t="s">
        <v>813</v>
      </c>
      <c r="I707" s="122"/>
      <c r="J707" s="56" t="s">
        <v>1790</v>
      </c>
    </row>
    <row r="708" spans="1:10">
      <c r="A708" s="253"/>
      <c r="B708" s="262" t="s">
        <v>104</v>
      </c>
      <c r="C708" s="49" t="s">
        <v>312</v>
      </c>
      <c r="D708" s="1">
        <v>8000</v>
      </c>
      <c r="E708" s="1">
        <f t="shared" si="20"/>
        <v>8000</v>
      </c>
      <c r="F708" s="40"/>
      <c r="G708" s="3" t="s">
        <v>17</v>
      </c>
      <c r="H708" s="8" t="s">
        <v>811</v>
      </c>
      <c r="I708" s="122"/>
      <c r="J708" s="56" t="s">
        <v>111</v>
      </c>
    </row>
    <row r="709" spans="1:10">
      <c r="A709" s="253"/>
      <c r="B709" s="263" t="s">
        <v>1799</v>
      </c>
      <c r="C709" s="49" t="s">
        <v>1800</v>
      </c>
      <c r="D709" s="1">
        <v>7486</v>
      </c>
      <c r="E709" s="1"/>
      <c r="F709" s="1">
        <v>3742</v>
      </c>
      <c r="G709" s="3" t="s">
        <v>114</v>
      </c>
      <c r="H709" s="8" t="s">
        <v>182</v>
      </c>
      <c r="I709" s="122"/>
      <c r="J709" s="56" t="s">
        <v>128</v>
      </c>
    </row>
    <row r="710" spans="1:10" ht="14.25" thickBot="1">
      <c r="A710" s="254"/>
      <c r="B710" s="321" t="s">
        <v>144</v>
      </c>
      <c r="C710" s="322"/>
      <c r="D710" s="75"/>
      <c r="E710" s="76">
        <f>SUM(E684:E709)</f>
        <v>343819</v>
      </c>
      <c r="F710" s="76">
        <f>SUM(F684:F709)</f>
        <v>40857</v>
      </c>
      <c r="G710" s="245">
        <f>SUM(E710:F710)</f>
        <v>384676</v>
      </c>
      <c r="H710" s="77"/>
      <c r="I710" s="123"/>
      <c r="J710" s="91"/>
    </row>
    <row r="711" spans="1:10">
      <c r="A711" s="252" t="s">
        <v>1035</v>
      </c>
      <c r="B711" s="314" t="s">
        <v>1801</v>
      </c>
      <c r="C711" s="315"/>
      <c r="D711" s="315"/>
      <c r="E711" s="115"/>
      <c r="F711" s="115"/>
      <c r="G711" s="234"/>
      <c r="H711" s="233"/>
      <c r="I711" s="187"/>
      <c r="J711" s="193"/>
    </row>
    <row r="712" spans="1:10">
      <c r="A712" s="253"/>
      <c r="B712" s="269" t="s">
        <v>1802</v>
      </c>
      <c r="C712" s="150" t="s">
        <v>36</v>
      </c>
      <c r="D712" s="46">
        <v>30250</v>
      </c>
      <c r="E712" s="1">
        <f>D712</f>
        <v>30250</v>
      </c>
      <c r="F712" s="163"/>
      <c r="G712" s="194" t="s">
        <v>1622</v>
      </c>
      <c r="H712" s="189" t="s">
        <v>1803</v>
      </c>
      <c r="I712" s="167" t="s">
        <v>2346</v>
      </c>
      <c r="J712" s="165" t="s">
        <v>1804</v>
      </c>
    </row>
    <row r="713" spans="1:10">
      <c r="A713" s="253"/>
      <c r="B713" s="262" t="s">
        <v>1805</v>
      </c>
      <c r="C713" s="150" t="s">
        <v>610</v>
      </c>
      <c r="D713" s="46">
        <v>900</v>
      </c>
      <c r="E713" s="1"/>
      <c r="F713" s="163">
        <f t="shared" ref="F713:F719" si="21">D713/2</f>
        <v>450</v>
      </c>
      <c r="G713" s="194" t="s">
        <v>1336</v>
      </c>
      <c r="H713" s="189" t="s">
        <v>1806</v>
      </c>
      <c r="I713" s="167"/>
      <c r="J713" s="168" t="s">
        <v>19</v>
      </c>
    </row>
    <row r="714" spans="1:10">
      <c r="A714" s="253"/>
      <c r="B714" s="262" t="s">
        <v>1802</v>
      </c>
      <c r="C714" s="150" t="s">
        <v>714</v>
      </c>
      <c r="D714" s="46">
        <v>4380</v>
      </c>
      <c r="E714" s="1"/>
      <c r="F714" s="163">
        <f t="shared" si="21"/>
        <v>2190</v>
      </c>
      <c r="G714" s="194" t="s">
        <v>1336</v>
      </c>
      <c r="H714" s="189" t="s">
        <v>1807</v>
      </c>
      <c r="I714" s="167"/>
      <c r="J714" s="168" t="s">
        <v>213</v>
      </c>
    </row>
    <row r="715" spans="1:10">
      <c r="A715" s="253"/>
      <c r="B715" s="262" t="s">
        <v>1808</v>
      </c>
      <c r="C715" s="150" t="s">
        <v>359</v>
      </c>
      <c r="D715" s="46">
        <v>12200</v>
      </c>
      <c r="E715" s="1">
        <f t="shared" ref="E715:E760" si="22">D715</f>
        <v>12200</v>
      </c>
      <c r="F715" s="163"/>
      <c r="G715" s="194" t="s">
        <v>668</v>
      </c>
      <c r="H715" s="8" t="s">
        <v>811</v>
      </c>
      <c r="I715" s="122"/>
      <c r="J715" s="165" t="s">
        <v>1809</v>
      </c>
    </row>
    <row r="716" spans="1:10">
      <c r="A716" s="253"/>
      <c r="B716" s="262" t="s">
        <v>1810</v>
      </c>
      <c r="C716" s="150" t="s">
        <v>1658</v>
      </c>
      <c r="D716" s="46">
        <v>2600</v>
      </c>
      <c r="E716" s="1">
        <f t="shared" si="22"/>
        <v>2600</v>
      </c>
      <c r="F716" s="163"/>
      <c r="G716" s="194" t="s">
        <v>1336</v>
      </c>
      <c r="H716" s="189" t="s">
        <v>1811</v>
      </c>
      <c r="I716" s="167"/>
      <c r="J716" s="165" t="s">
        <v>1812</v>
      </c>
    </row>
    <row r="717" spans="1:10">
      <c r="A717" s="253"/>
      <c r="B717" s="262" t="s">
        <v>1813</v>
      </c>
      <c r="C717" s="150" t="s">
        <v>1814</v>
      </c>
      <c r="D717" s="46">
        <v>4948</v>
      </c>
      <c r="E717" s="1"/>
      <c r="F717" s="163">
        <f t="shared" si="21"/>
        <v>2474</v>
      </c>
      <c r="G717" s="194" t="s">
        <v>639</v>
      </c>
      <c r="H717" s="189" t="s">
        <v>1815</v>
      </c>
      <c r="I717" s="167"/>
      <c r="J717" s="56" t="s">
        <v>128</v>
      </c>
    </row>
    <row r="718" spans="1:10">
      <c r="A718" s="253"/>
      <c r="B718" s="262" t="s">
        <v>0</v>
      </c>
      <c r="C718" s="150" t="s">
        <v>1816</v>
      </c>
      <c r="D718" s="46">
        <v>760</v>
      </c>
      <c r="E718" s="1">
        <f t="shared" si="22"/>
        <v>760</v>
      </c>
      <c r="F718" s="163"/>
      <c r="G718" s="194" t="s">
        <v>1336</v>
      </c>
      <c r="H718" s="8" t="s">
        <v>811</v>
      </c>
      <c r="I718" s="122"/>
      <c r="J718" s="56" t="s">
        <v>111</v>
      </c>
    </row>
    <row r="719" spans="1:10">
      <c r="A719" s="253"/>
      <c r="B719" s="262" t="s">
        <v>0</v>
      </c>
      <c r="C719" s="150" t="s">
        <v>367</v>
      </c>
      <c r="D719" s="46">
        <v>90000</v>
      </c>
      <c r="E719" s="1"/>
      <c r="F719" s="163">
        <f t="shared" si="21"/>
        <v>45000</v>
      </c>
      <c r="G719" s="194" t="s">
        <v>1090</v>
      </c>
      <c r="H719" s="189" t="s">
        <v>1595</v>
      </c>
      <c r="I719" s="167"/>
      <c r="J719" s="165" t="s">
        <v>1817</v>
      </c>
    </row>
    <row r="720" spans="1:10">
      <c r="A720" s="253"/>
      <c r="B720" s="262" t="s">
        <v>0</v>
      </c>
      <c r="C720" s="150" t="s">
        <v>543</v>
      </c>
      <c r="D720" s="46">
        <v>13437</v>
      </c>
      <c r="E720" s="1"/>
      <c r="F720" s="163">
        <v>6718</v>
      </c>
      <c r="G720" s="194" t="s">
        <v>639</v>
      </c>
      <c r="H720" s="189" t="s">
        <v>1815</v>
      </c>
      <c r="I720" s="167"/>
      <c r="J720" s="56" t="s">
        <v>128</v>
      </c>
    </row>
    <row r="721" spans="1:10">
      <c r="A721" s="253"/>
      <c r="B721" s="262" t="s">
        <v>1818</v>
      </c>
      <c r="C721" s="150" t="s">
        <v>728</v>
      </c>
      <c r="D721" s="46">
        <v>450</v>
      </c>
      <c r="E721" s="1">
        <f t="shared" si="22"/>
        <v>450</v>
      </c>
      <c r="F721" s="163"/>
      <c r="G721" s="194" t="s">
        <v>668</v>
      </c>
      <c r="H721" s="8" t="s">
        <v>811</v>
      </c>
      <c r="I721" s="122"/>
      <c r="J721" s="165" t="s">
        <v>1809</v>
      </c>
    </row>
    <row r="722" spans="1:10">
      <c r="A722" s="253"/>
      <c r="B722" s="262" t="s">
        <v>1054</v>
      </c>
      <c r="C722" s="150" t="s">
        <v>1062</v>
      </c>
      <c r="D722" s="46">
        <v>760</v>
      </c>
      <c r="E722" s="1">
        <f t="shared" si="22"/>
        <v>760</v>
      </c>
      <c r="F722" s="163"/>
      <c r="G722" s="194" t="s">
        <v>1336</v>
      </c>
      <c r="H722" s="8" t="s">
        <v>811</v>
      </c>
      <c r="I722" s="122"/>
      <c r="J722" s="56" t="s">
        <v>111</v>
      </c>
    </row>
    <row r="723" spans="1:10">
      <c r="A723" s="253"/>
      <c r="B723" s="262" t="s">
        <v>1819</v>
      </c>
      <c r="C723" s="150" t="s">
        <v>545</v>
      </c>
      <c r="D723" s="46">
        <v>90000</v>
      </c>
      <c r="E723" s="1"/>
      <c r="F723" s="163">
        <f t="shared" ref="F723" si="23">D723/2</f>
        <v>45000</v>
      </c>
      <c r="G723" s="194" t="s">
        <v>1090</v>
      </c>
      <c r="H723" s="189" t="s">
        <v>1595</v>
      </c>
      <c r="I723" s="167"/>
      <c r="J723" s="165" t="s">
        <v>1820</v>
      </c>
    </row>
    <row r="724" spans="1:10">
      <c r="A724" s="253"/>
      <c r="B724" s="262" t="s">
        <v>5</v>
      </c>
      <c r="C724" s="150" t="s">
        <v>356</v>
      </c>
      <c r="D724" s="46">
        <v>760</v>
      </c>
      <c r="E724" s="1">
        <f t="shared" si="22"/>
        <v>760</v>
      </c>
      <c r="F724" s="163"/>
      <c r="G724" s="194" t="s">
        <v>1336</v>
      </c>
      <c r="H724" s="8" t="s">
        <v>811</v>
      </c>
      <c r="I724" s="122"/>
      <c r="J724" s="56" t="s">
        <v>111</v>
      </c>
    </row>
    <row r="725" spans="1:10">
      <c r="A725" s="253"/>
      <c r="B725" s="262" t="s">
        <v>1821</v>
      </c>
      <c r="C725" s="30" t="s">
        <v>6</v>
      </c>
      <c r="D725" s="1">
        <v>1800</v>
      </c>
      <c r="E725" s="1"/>
      <c r="F725" s="1">
        <f>D725/2</f>
        <v>900</v>
      </c>
      <c r="G725" s="3" t="s">
        <v>17</v>
      </c>
      <c r="H725" s="8" t="s">
        <v>212</v>
      </c>
      <c r="I725" s="122"/>
      <c r="J725" s="168" t="s">
        <v>213</v>
      </c>
    </row>
    <row r="726" spans="1:10">
      <c r="A726" s="253"/>
      <c r="B726" s="262" t="s">
        <v>1307</v>
      </c>
      <c r="C726" s="150" t="s">
        <v>1822</v>
      </c>
      <c r="D726" s="46">
        <v>12389</v>
      </c>
      <c r="E726" s="1"/>
      <c r="F726" s="1">
        <v>6194</v>
      </c>
      <c r="G726" s="194" t="s">
        <v>639</v>
      </c>
      <c r="H726" s="189" t="s">
        <v>1815</v>
      </c>
      <c r="I726" s="167"/>
      <c r="J726" s="56" t="s">
        <v>128</v>
      </c>
    </row>
    <row r="727" spans="1:10">
      <c r="A727" s="253"/>
      <c r="B727" s="262" t="s">
        <v>1823</v>
      </c>
      <c r="C727" s="150" t="s">
        <v>551</v>
      </c>
      <c r="D727" s="46">
        <v>90000</v>
      </c>
      <c r="E727" s="1"/>
      <c r="F727" s="163">
        <f t="shared" ref="F727" si="24">D727/2</f>
        <v>45000</v>
      </c>
      <c r="G727" s="194" t="s">
        <v>1090</v>
      </c>
      <c r="H727" s="189" t="s">
        <v>1595</v>
      </c>
      <c r="I727" s="167"/>
      <c r="J727" s="165" t="s">
        <v>1820</v>
      </c>
    </row>
    <row r="728" spans="1:10">
      <c r="A728" s="253"/>
      <c r="B728" s="262" t="s">
        <v>1824</v>
      </c>
      <c r="C728" s="150" t="s">
        <v>354</v>
      </c>
      <c r="D728" s="46">
        <v>10459</v>
      </c>
      <c r="E728" s="1"/>
      <c r="F728" s="1">
        <v>5229</v>
      </c>
      <c r="G728" s="194" t="s">
        <v>639</v>
      </c>
      <c r="H728" s="189" t="s">
        <v>1825</v>
      </c>
      <c r="I728" s="167"/>
      <c r="J728" s="56" t="s">
        <v>128</v>
      </c>
    </row>
    <row r="729" spans="1:10">
      <c r="A729" s="253"/>
      <c r="B729" s="262" t="s">
        <v>1826</v>
      </c>
      <c r="C729" s="150" t="s">
        <v>553</v>
      </c>
      <c r="D729" s="46">
        <v>760</v>
      </c>
      <c r="E729" s="1">
        <f t="shared" si="22"/>
        <v>760</v>
      </c>
      <c r="F729" s="163"/>
      <c r="G729" s="194" t="s">
        <v>1336</v>
      </c>
      <c r="H729" s="8" t="s">
        <v>811</v>
      </c>
      <c r="I729" s="122"/>
      <c r="J729" s="56" t="s">
        <v>111</v>
      </c>
    </row>
    <row r="730" spans="1:10">
      <c r="A730" s="253"/>
      <c r="B730" s="262" t="s">
        <v>1310</v>
      </c>
      <c r="C730" s="150" t="s">
        <v>1769</v>
      </c>
      <c r="D730" s="46">
        <v>1800</v>
      </c>
      <c r="E730" s="1"/>
      <c r="F730" s="163">
        <f t="shared" ref="F730:F731" si="25">D730/2</f>
        <v>900</v>
      </c>
      <c r="G730" s="194" t="s">
        <v>1336</v>
      </c>
      <c r="H730" s="189" t="s">
        <v>1806</v>
      </c>
      <c r="I730" s="167"/>
      <c r="J730" s="168" t="s">
        <v>19</v>
      </c>
    </row>
    <row r="731" spans="1:10">
      <c r="A731" s="253"/>
      <c r="B731" s="262" t="s">
        <v>1827</v>
      </c>
      <c r="C731" s="150" t="s">
        <v>372</v>
      </c>
      <c r="D731" s="46">
        <v>90000</v>
      </c>
      <c r="E731" s="1"/>
      <c r="F731" s="163">
        <f t="shared" si="25"/>
        <v>45000</v>
      </c>
      <c r="G731" s="194" t="s">
        <v>1090</v>
      </c>
      <c r="H731" s="189" t="s">
        <v>1595</v>
      </c>
      <c r="I731" s="167"/>
      <c r="J731" s="165" t="s">
        <v>1820</v>
      </c>
    </row>
    <row r="732" spans="1:10">
      <c r="A732" s="253"/>
      <c r="B732" s="262" t="s">
        <v>287</v>
      </c>
      <c r="C732" s="150" t="s">
        <v>1566</v>
      </c>
      <c r="D732" s="46">
        <v>3690</v>
      </c>
      <c r="E732" s="1">
        <f t="shared" si="22"/>
        <v>3690</v>
      </c>
      <c r="F732" s="163"/>
      <c r="G732" s="194" t="s">
        <v>17</v>
      </c>
      <c r="H732" s="32" t="s">
        <v>1828</v>
      </c>
      <c r="I732" s="133"/>
      <c r="J732" s="70" t="s">
        <v>1829</v>
      </c>
    </row>
    <row r="733" spans="1:10">
      <c r="A733" s="253"/>
      <c r="B733" s="262" t="s">
        <v>1315</v>
      </c>
      <c r="C733" s="150" t="s">
        <v>1830</v>
      </c>
      <c r="D733" s="46">
        <v>1570</v>
      </c>
      <c r="E733" s="1">
        <f t="shared" si="22"/>
        <v>1570</v>
      </c>
      <c r="F733" s="163"/>
      <c r="G733" s="194" t="s">
        <v>17</v>
      </c>
      <c r="H733" s="32" t="s">
        <v>1831</v>
      </c>
      <c r="I733" s="133"/>
      <c r="J733" s="70" t="s">
        <v>1832</v>
      </c>
    </row>
    <row r="734" spans="1:10">
      <c r="A734" s="253"/>
      <c r="B734" s="262" t="s">
        <v>1833</v>
      </c>
      <c r="C734" s="150" t="s">
        <v>1403</v>
      </c>
      <c r="D734" s="46">
        <v>800</v>
      </c>
      <c r="E734" s="1">
        <f t="shared" si="22"/>
        <v>800</v>
      </c>
      <c r="F734" s="163"/>
      <c r="G734" s="194" t="s">
        <v>17</v>
      </c>
      <c r="H734" s="32" t="s">
        <v>1807</v>
      </c>
      <c r="I734" s="133"/>
      <c r="J734" s="70" t="s">
        <v>1832</v>
      </c>
    </row>
    <row r="735" spans="1:10">
      <c r="A735" s="253"/>
      <c r="B735" s="262" t="s">
        <v>1834</v>
      </c>
      <c r="C735" s="150" t="s">
        <v>1835</v>
      </c>
      <c r="D735" s="46">
        <v>12020</v>
      </c>
      <c r="E735" s="1">
        <f t="shared" si="22"/>
        <v>12020</v>
      </c>
      <c r="F735" s="163"/>
      <c r="G735" s="194" t="s">
        <v>668</v>
      </c>
      <c r="H735" s="8" t="s">
        <v>811</v>
      </c>
      <c r="I735" s="122"/>
      <c r="J735" s="165" t="s">
        <v>1809</v>
      </c>
    </row>
    <row r="736" spans="1:10">
      <c r="A736" s="253"/>
      <c r="B736" s="262" t="s">
        <v>1836</v>
      </c>
      <c r="C736" s="150" t="s">
        <v>831</v>
      </c>
      <c r="D736" s="46">
        <v>760</v>
      </c>
      <c r="E736" s="1">
        <f t="shared" si="22"/>
        <v>760</v>
      </c>
      <c r="F736" s="163"/>
      <c r="G736" s="194" t="s">
        <v>1336</v>
      </c>
      <c r="H736" s="8" t="s">
        <v>811</v>
      </c>
      <c r="I736" s="122"/>
      <c r="J736" s="56" t="s">
        <v>111</v>
      </c>
    </row>
    <row r="737" spans="1:10">
      <c r="A737" s="253"/>
      <c r="B737" s="262" t="s">
        <v>1837</v>
      </c>
      <c r="C737" s="150" t="s">
        <v>899</v>
      </c>
      <c r="D737" s="46">
        <v>7853</v>
      </c>
      <c r="E737" s="1"/>
      <c r="F737" s="1">
        <v>3926</v>
      </c>
      <c r="G737" s="194" t="s">
        <v>639</v>
      </c>
      <c r="H737" s="189" t="s">
        <v>1825</v>
      </c>
      <c r="I737" s="167"/>
      <c r="J737" s="56" t="s">
        <v>128</v>
      </c>
    </row>
    <row r="738" spans="1:10">
      <c r="A738" s="253"/>
      <c r="B738" s="262" t="s">
        <v>1838</v>
      </c>
      <c r="C738" s="150" t="s">
        <v>339</v>
      </c>
      <c r="D738" s="46">
        <v>90000</v>
      </c>
      <c r="E738" s="1"/>
      <c r="F738" s="163">
        <f t="shared" ref="F738:F742" si="26">D738/2</f>
        <v>45000</v>
      </c>
      <c r="G738" s="194" t="s">
        <v>1090</v>
      </c>
      <c r="H738" s="189" t="s">
        <v>1595</v>
      </c>
      <c r="I738" s="167"/>
      <c r="J738" s="165" t="s">
        <v>1820</v>
      </c>
    </row>
    <row r="739" spans="1:10">
      <c r="A739" s="253"/>
      <c r="B739" s="262" t="s">
        <v>1839</v>
      </c>
      <c r="C739" s="150" t="s">
        <v>1668</v>
      </c>
      <c r="D739" s="46">
        <v>2000</v>
      </c>
      <c r="E739" s="1"/>
      <c r="F739" s="163">
        <f t="shared" si="26"/>
        <v>1000</v>
      </c>
      <c r="G739" s="194" t="s">
        <v>17</v>
      </c>
      <c r="H739" s="32" t="s">
        <v>1840</v>
      </c>
      <c r="I739" s="133"/>
      <c r="J739" s="168" t="s">
        <v>213</v>
      </c>
    </row>
    <row r="740" spans="1:10">
      <c r="A740" s="253"/>
      <c r="B740" s="262" t="s">
        <v>1841</v>
      </c>
      <c r="C740" s="150" t="s">
        <v>420</v>
      </c>
      <c r="D740" s="46">
        <v>13700</v>
      </c>
      <c r="E740" s="1">
        <f t="shared" si="22"/>
        <v>13700</v>
      </c>
      <c r="F740" s="163"/>
      <c r="G740" s="194" t="s">
        <v>668</v>
      </c>
      <c r="H740" s="8" t="s">
        <v>811</v>
      </c>
      <c r="I740" s="122"/>
      <c r="J740" s="165" t="s">
        <v>1809</v>
      </c>
    </row>
    <row r="741" spans="1:10">
      <c r="A741" s="253"/>
      <c r="B741" s="262" t="s">
        <v>1842</v>
      </c>
      <c r="C741" s="150" t="s">
        <v>504</v>
      </c>
      <c r="D741" s="46">
        <v>760</v>
      </c>
      <c r="E741" s="1">
        <f t="shared" si="22"/>
        <v>760</v>
      </c>
      <c r="F741" s="163"/>
      <c r="G741" s="194" t="s">
        <v>1336</v>
      </c>
      <c r="H741" s="8" t="s">
        <v>811</v>
      </c>
      <c r="I741" s="122"/>
      <c r="J741" s="56" t="s">
        <v>111</v>
      </c>
    </row>
    <row r="742" spans="1:10">
      <c r="A742" s="253"/>
      <c r="B742" s="262" t="s">
        <v>1843</v>
      </c>
      <c r="C742" s="150" t="s">
        <v>755</v>
      </c>
      <c r="D742" s="46">
        <v>5266</v>
      </c>
      <c r="E742" s="1"/>
      <c r="F742" s="163">
        <f t="shared" si="26"/>
        <v>2633</v>
      </c>
      <c r="G742" s="194" t="s">
        <v>639</v>
      </c>
      <c r="H742" s="189" t="s">
        <v>1815</v>
      </c>
      <c r="I742" s="167"/>
      <c r="J742" s="56" t="s">
        <v>128</v>
      </c>
    </row>
    <row r="743" spans="1:10">
      <c r="A743" s="253"/>
      <c r="B743" s="262" t="s">
        <v>123</v>
      </c>
      <c r="C743" s="30" t="s">
        <v>124</v>
      </c>
      <c r="D743" s="1">
        <v>1800</v>
      </c>
      <c r="E743" s="1"/>
      <c r="F743" s="1">
        <f>D743/2</f>
        <v>900</v>
      </c>
      <c r="G743" s="3" t="s">
        <v>17</v>
      </c>
      <c r="H743" s="8" t="s">
        <v>212</v>
      </c>
      <c r="I743" s="122"/>
      <c r="J743" s="168" t="s">
        <v>213</v>
      </c>
    </row>
    <row r="744" spans="1:10">
      <c r="A744" s="253"/>
      <c r="B744" s="262" t="s">
        <v>1088</v>
      </c>
      <c r="C744" s="150" t="s">
        <v>1844</v>
      </c>
      <c r="D744" s="46">
        <v>90000</v>
      </c>
      <c r="E744" s="1"/>
      <c r="F744" s="163">
        <f t="shared" ref="F744" si="27">D744/2</f>
        <v>45000</v>
      </c>
      <c r="G744" s="194" t="s">
        <v>1090</v>
      </c>
      <c r="H744" s="189" t="s">
        <v>1595</v>
      </c>
      <c r="I744" s="167"/>
      <c r="J744" s="165" t="s">
        <v>1820</v>
      </c>
    </row>
    <row r="745" spans="1:10">
      <c r="A745" s="253"/>
      <c r="B745" s="262" t="s">
        <v>1845</v>
      </c>
      <c r="C745" s="150" t="s">
        <v>1846</v>
      </c>
      <c r="D745" s="46">
        <v>9800</v>
      </c>
      <c r="E745" s="1">
        <f t="shared" si="22"/>
        <v>9800</v>
      </c>
      <c r="F745" s="163"/>
      <c r="G745" s="194" t="s">
        <v>668</v>
      </c>
      <c r="H745" s="8" t="s">
        <v>811</v>
      </c>
      <c r="I745" s="122"/>
      <c r="J745" s="165" t="s">
        <v>1809</v>
      </c>
    </row>
    <row r="746" spans="1:10">
      <c r="A746" s="253"/>
      <c r="B746" s="262" t="s">
        <v>1847</v>
      </c>
      <c r="C746" s="150" t="s">
        <v>761</v>
      </c>
      <c r="D746" s="46">
        <v>4968</v>
      </c>
      <c r="E746" s="1"/>
      <c r="F746" s="163">
        <f t="shared" ref="F746:F747" si="28">D746/2</f>
        <v>2484</v>
      </c>
      <c r="G746" s="194" t="s">
        <v>639</v>
      </c>
      <c r="H746" s="189" t="s">
        <v>1825</v>
      </c>
      <c r="I746" s="167"/>
      <c r="J746" s="56" t="s">
        <v>128</v>
      </c>
    </row>
    <row r="747" spans="1:10">
      <c r="A747" s="253"/>
      <c r="B747" s="262" t="s">
        <v>1848</v>
      </c>
      <c r="C747" s="150" t="s">
        <v>337</v>
      </c>
      <c r="D747" s="46">
        <v>4380</v>
      </c>
      <c r="E747" s="1"/>
      <c r="F747" s="163">
        <f t="shared" si="28"/>
        <v>2190</v>
      </c>
      <c r="G747" s="194" t="s">
        <v>1336</v>
      </c>
      <c r="H747" s="189" t="s">
        <v>1807</v>
      </c>
      <c r="I747" s="167"/>
      <c r="J747" s="168" t="s">
        <v>213</v>
      </c>
    </row>
    <row r="748" spans="1:10">
      <c r="A748" s="253"/>
      <c r="B748" s="262" t="s">
        <v>1849</v>
      </c>
      <c r="C748" s="150" t="s">
        <v>1850</v>
      </c>
      <c r="D748" s="46">
        <v>3833</v>
      </c>
      <c r="E748" s="1"/>
      <c r="F748" s="163">
        <v>1916</v>
      </c>
      <c r="G748" s="194" t="s">
        <v>639</v>
      </c>
      <c r="H748" s="189" t="s">
        <v>1815</v>
      </c>
      <c r="I748" s="167"/>
      <c r="J748" s="56" t="s">
        <v>128</v>
      </c>
    </row>
    <row r="749" spans="1:10">
      <c r="A749" s="253"/>
      <c r="B749" s="262" t="s">
        <v>1851</v>
      </c>
      <c r="C749" s="150" t="s">
        <v>765</v>
      </c>
      <c r="D749" s="46">
        <v>90000</v>
      </c>
      <c r="E749" s="1"/>
      <c r="F749" s="163">
        <f t="shared" ref="F749" si="29">D749/2</f>
        <v>45000</v>
      </c>
      <c r="G749" s="194" t="s">
        <v>1090</v>
      </c>
      <c r="H749" s="189" t="s">
        <v>1595</v>
      </c>
      <c r="I749" s="167"/>
      <c r="J749" s="165" t="s">
        <v>1820</v>
      </c>
    </row>
    <row r="750" spans="1:10">
      <c r="A750" s="253"/>
      <c r="B750" s="262" t="s">
        <v>1852</v>
      </c>
      <c r="C750" s="150" t="s">
        <v>385</v>
      </c>
      <c r="D750" s="46">
        <v>1780</v>
      </c>
      <c r="E750" s="1">
        <f t="shared" si="22"/>
        <v>1780</v>
      </c>
      <c r="F750" s="163"/>
      <c r="G750" s="194" t="s">
        <v>17</v>
      </c>
      <c r="H750" s="32" t="s">
        <v>1831</v>
      </c>
      <c r="I750" s="133"/>
      <c r="J750" s="70" t="s">
        <v>1832</v>
      </c>
    </row>
    <row r="751" spans="1:10">
      <c r="A751" s="253"/>
      <c r="B751" s="262" t="s">
        <v>1675</v>
      </c>
      <c r="C751" s="150" t="s">
        <v>1853</v>
      </c>
      <c r="D751" s="46">
        <v>3833</v>
      </c>
      <c r="E751" s="1"/>
      <c r="F751" s="163">
        <v>2865</v>
      </c>
      <c r="G751" s="194" t="s">
        <v>639</v>
      </c>
      <c r="H751" s="189" t="s">
        <v>1815</v>
      </c>
      <c r="I751" s="167"/>
      <c r="J751" s="56" t="s">
        <v>128</v>
      </c>
    </row>
    <row r="752" spans="1:10">
      <c r="A752" s="253"/>
      <c r="B752" s="262" t="s">
        <v>1675</v>
      </c>
      <c r="C752" s="150" t="s">
        <v>1411</v>
      </c>
      <c r="D752" s="46">
        <v>90000</v>
      </c>
      <c r="E752" s="1"/>
      <c r="F752" s="163">
        <f t="shared" ref="F752" si="30">D752/2</f>
        <v>45000</v>
      </c>
      <c r="G752" s="194" t="s">
        <v>1090</v>
      </c>
      <c r="H752" s="189" t="s">
        <v>1595</v>
      </c>
      <c r="I752" s="167"/>
      <c r="J752" s="165" t="s">
        <v>1820</v>
      </c>
    </row>
    <row r="753" spans="1:10">
      <c r="A753" s="253"/>
      <c r="B753" s="262" t="s">
        <v>1854</v>
      </c>
      <c r="C753" s="30" t="s">
        <v>1792</v>
      </c>
      <c r="D753" s="1">
        <v>1500</v>
      </c>
      <c r="E753" s="1">
        <v>1500</v>
      </c>
      <c r="F753" s="1"/>
      <c r="G753" s="3" t="s">
        <v>17</v>
      </c>
      <c r="H753" s="32" t="s">
        <v>1855</v>
      </c>
      <c r="I753" s="133"/>
      <c r="J753" s="172" t="s">
        <v>1856</v>
      </c>
    </row>
    <row r="754" spans="1:10">
      <c r="A754" s="253"/>
      <c r="B754" s="262" t="s">
        <v>1471</v>
      </c>
      <c r="C754" s="150" t="s">
        <v>1857</v>
      </c>
      <c r="D754" s="46">
        <v>10389</v>
      </c>
      <c r="E754" s="1"/>
      <c r="F754" s="163">
        <v>5194</v>
      </c>
      <c r="G754" s="194" t="s">
        <v>639</v>
      </c>
      <c r="H754" s="189" t="s">
        <v>1815</v>
      </c>
      <c r="I754" s="167"/>
      <c r="J754" s="56" t="s">
        <v>128</v>
      </c>
    </row>
    <row r="755" spans="1:10">
      <c r="A755" s="253"/>
      <c r="B755" s="262" t="s">
        <v>1858</v>
      </c>
      <c r="C755" s="150" t="s">
        <v>1110</v>
      </c>
      <c r="D755" s="46">
        <v>3162</v>
      </c>
      <c r="E755" s="1"/>
      <c r="F755" s="163">
        <f t="shared" ref="F755:F756" si="31">D755/2</f>
        <v>1581</v>
      </c>
      <c r="G755" s="194" t="s">
        <v>639</v>
      </c>
      <c r="H755" s="189" t="s">
        <v>1815</v>
      </c>
      <c r="I755" s="167"/>
      <c r="J755" s="56" t="s">
        <v>128</v>
      </c>
    </row>
    <row r="756" spans="1:10">
      <c r="A756" s="253"/>
      <c r="B756" s="262" t="s">
        <v>307</v>
      </c>
      <c r="C756" s="150" t="s">
        <v>1859</v>
      </c>
      <c r="D756" s="46">
        <v>90000</v>
      </c>
      <c r="E756" s="1"/>
      <c r="F756" s="163">
        <f t="shared" si="31"/>
        <v>45000</v>
      </c>
      <c r="G756" s="194" t="s">
        <v>1090</v>
      </c>
      <c r="H756" s="189" t="s">
        <v>1595</v>
      </c>
      <c r="I756" s="167"/>
      <c r="J756" s="165" t="s">
        <v>1820</v>
      </c>
    </row>
    <row r="757" spans="1:10">
      <c r="A757" s="253"/>
      <c r="B757" s="262" t="s">
        <v>1860</v>
      </c>
      <c r="C757" s="150" t="s">
        <v>1445</v>
      </c>
      <c r="D757" s="46">
        <v>87230</v>
      </c>
      <c r="E757" s="1">
        <f t="shared" si="22"/>
        <v>87230</v>
      </c>
      <c r="F757" s="163"/>
      <c r="G757" s="194" t="s">
        <v>668</v>
      </c>
      <c r="H757" s="32" t="s">
        <v>1861</v>
      </c>
      <c r="I757" s="133"/>
      <c r="J757" s="165" t="s">
        <v>1862</v>
      </c>
    </row>
    <row r="758" spans="1:10">
      <c r="A758" s="253"/>
      <c r="B758" s="262" t="s">
        <v>288</v>
      </c>
      <c r="C758" s="30" t="s">
        <v>96</v>
      </c>
      <c r="D758" s="1">
        <v>2400</v>
      </c>
      <c r="E758" s="1"/>
      <c r="F758" s="1">
        <f>D758/2</f>
        <v>1200</v>
      </c>
      <c r="G758" s="3" t="s">
        <v>17</v>
      </c>
      <c r="H758" s="8" t="s">
        <v>212</v>
      </c>
      <c r="I758" s="122"/>
      <c r="J758" s="168" t="s">
        <v>213</v>
      </c>
    </row>
    <row r="759" spans="1:10">
      <c r="A759" s="253"/>
      <c r="B759" s="262" t="s">
        <v>1864</v>
      </c>
      <c r="C759" s="150" t="s">
        <v>1347</v>
      </c>
      <c r="D759" s="46">
        <v>12000</v>
      </c>
      <c r="E759" s="1">
        <f>D759</f>
        <v>12000</v>
      </c>
      <c r="F759" s="163"/>
      <c r="G759" s="194" t="s">
        <v>1622</v>
      </c>
      <c r="H759" s="189" t="s">
        <v>1865</v>
      </c>
      <c r="I759" s="167" t="s">
        <v>2346</v>
      </c>
      <c r="J759" s="165" t="s">
        <v>1866</v>
      </c>
    </row>
    <row r="760" spans="1:10">
      <c r="A760" s="253"/>
      <c r="B760" s="262" t="s">
        <v>1863</v>
      </c>
      <c r="C760" s="150" t="s">
        <v>444</v>
      </c>
      <c r="D760" s="46">
        <v>1500</v>
      </c>
      <c r="E760" s="1">
        <f t="shared" si="22"/>
        <v>1500</v>
      </c>
      <c r="F760" s="163"/>
      <c r="G760" s="194" t="s">
        <v>17</v>
      </c>
      <c r="H760" s="32" t="s">
        <v>811</v>
      </c>
      <c r="I760" s="133"/>
      <c r="J760" s="165" t="s">
        <v>1867</v>
      </c>
    </row>
    <row r="761" spans="1:10">
      <c r="A761" s="253"/>
      <c r="B761" s="262" t="s">
        <v>1868</v>
      </c>
      <c r="C761" s="150" t="s">
        <v>1870</v>
      </c>
      <c r="D761" s="46">
        <v>900</v>
      </c>
      <c r="E761" s="1"/>
      <c r="F761" s="163">
        <f t="shared" ref="F761:F765" si="32">D761/2</f>
        <v>450</v>
      </c>
      <c r="G761" s="194" t="s">
        <v>1336</v>
      </c>
      <c r="H761" s="189" t="s">
        <v>1806</v>
      </c>
      <c r="I761" s="167"/>
      <c r="J761" s="168" t="s">
        <v>19</v>
      </c>
    </row>
    <row r="762" spans="1:10">
      <c r="A762" s="253"/>
      <c r="B762" s="262" t="s">
        <v>1871</v>
      </c>
      <c r="C762" s="150" t="s">
        <v>1872</v>
      </c>
      <c r="D762" s="46">
        <v>9498</v>
      </c>
      <c r="E762" s="1"/>
      <c r="F762" s="163">
        <f t="shared" si="32"/>
        <v>4749</v>
      </c>
      <c r="G762" s="194" t="s">
        <v>639</v>
      </c>
      <c r="H762" s="189" t="s">
        <v>1815</v>
      </c>
      <c r="I762" s="167"/>
      <c r="J762" s="56" t="s">
        <v>128</v>
      </c>
    </row>
    <row r="763" spans="1:10">
      <c r="A763" s="253"/>
      <c r="B763" s="262" t="s">
        <v>1873</v>
      </c>
      <c r="C763" s="150" t="s">
        <v>1874</v>
      </c>
      <c r="D763" s="46">
        <v>90000</v>
      </c>
      <c r="E763" s="1"/>
      <c r="F763" s="163">
        <f t="shared" si="32"/>
        <v>45000</v>
      </c>
      <c r="G763" s="194" t="s">
        <v>1090</v>
      </c>
      <c r="H763" s="189" t="s">
        <v>1595</v>
      </c>
      <c r="I763" s="167"/>
      <c r="J763" s="165" t="s">
        <v>1820</v>
      </c>
    </row>
    <row r="764" spans="1:10">
      <c r="A764" s="253"/>
      <c r="B764" s="262" t="s">
        <v>1875</v>
      </c>
      <c r="C764" s="24" t="s">
        <v>1350</v>
      </c>
      <c r="D764" s="45">
        <v>10642</v>
      </c>
      <c r="E764" s="1"/>
      <c r="F764" s="7">
        <f t="shared" si="32"/>
        <v>5321</v>
      </c>
      <c r="G764" s="33" t="s">
        <v>639</v>
      </c>
      <c r="H764" s="36" t="s">
        <v>1815</v>
      </c>
      <c r="I764" s="135"/>
      <c r="J764" s="56" t="s">
        <v>128</v>
      </c>
    </row>
    <row r="765" spans="1:10">
      <c r="A765" s="253"/>
      <c r="B765" s="262" t="s">
        <v>1876</v>
      </c>
      <c r="C765" s="24" t="s">
        <v>1798</v>
      </c>
      <c r="D765" s="45">
        <v>90000</v>
      </c>
      <c r="E765" s="1"/>
      <c r="F765" s="7">
        <f t="shared" si="32"/>
        <v>45000</v>
      </c>
      <c r="G765" s="33" t="s">
        <v>1090</v>
      </c>
      <c r="H765" s="36" t="s">
        <v>1595</v>
      </c>
      <c r="I765" s="135"/>
      <c r="J765" s="61" t="s">
        <v>1820</v>
      </c>
    </row>
    <row r="766" spans="1:10">
      <c r="A766" s="253"/>
      <c r="B766" s="262" t="s">
        <v>289</v>
      </c>
      <c r="C766" s="24" t="s">
        <v>320</v>
      </c>
      <c r="D766" s="45">
        <v>8083</v>
      </c>
      <c r="E766" s="1"/>
      <c r="F766" s="7">
        <v>4041</v>
      </c>
      <c r="G766" s="33" t="s">
        <v>639</v>
      </c>
      <c r="H766" s="36" t="s">
        <v>1815</v>
      </c>
      <c r="I766" s="135"/>
      <c r="J766" s="56" t="s">
        <v>128</v>
      </c>
    </row>
    <row r="767" spans="1:10">
      <c r="A767" s="253"/>
      <c r="B767" s="262" t="s">
        <v>143</v>
      </c>
      <c r="C767" s="24" t="s">
        <v>457</v>
      </c>
      <c r="D767" s="45">
        <v>2567</v>
      </c>
      <c r="E767" s="1"/>
      <c r="F767" s="7">
        <v>1283</v>
      </c>
      <c r="G767" s="33" t="s">
        <v>639</v>
      </c>
      <c r="H767" s="36" t="s">
        <v>1815</v>
      </c>
      <c r="I767" s="135"/>
      <c r="J767" s="56" t="s">
        <v>128</v>
      </c>
    </row>
    <row r="768" spans="1:10" ht="14.25" thickBot="1">
      <c r="A768" s="254"/>
      <c r="B768" s="304" t="s">
        <v>290</v>
      </c>
      <c r="C768" s="319"/>
      <c r="D768" s="114"/>
      <c r="E768" s="94">
        <f>SUM(E712:E767)</f>
        <v>195650</v>
      </c>
      <c r="F768" s="95">
        <f>SUM(F712:F767)</f>
        <v>561788</v>
      </c>
      <c r="G768" s="239">
        <f>SUM(E768:F768)</f>
        <v>757438</v>
      </c>
      <c r="H768" s="96"/>
      <c r="I768" s="130"/>
      <c r="J768" s="97"/>
    </row>
    <row r="769" spans="1:10">
      <c r="A769" s="252" t="s">
        <v>1035</v>
      </c>
      <c r="B769" s="279" t="s">
        <v>917</v>
      </c>
      <c r="C769" s="201"/>
      <c r="D769" s="202"/>
      <c r="E769" s="202"/>
      <c r="F769" s="203"/>
      <c r="G769" s="201"/>
      <c r="H769" s="204"/>
      <c r="I769" s="205"/>
      <c r="J769" s="107"/>
    </row>
    <row r="770" spans="1:10">
      <c r="A770" s="253"/>
      <c r="B770" s="270" t="s">
        <v>1877</v>
      </c>
      <c r="C770" s="4" t="s">
        <v>1043</v>
      </c>
      <c r="D770" s="206">
        <v>93221</v>
      </c>
      <c r="E770" s="206">
        <v>93221</v>
      </c>
      <c r="F770" s="163"/>
      <c r="G770" s="3" t="s">
        <v>146</v>
      </c>
      <c r="H770" s="38" t="s">
        <v>1878</v>
      </c>
      <c r="I770" s="122"/>
      <c r="J770" s="207" t="s">
        <v>147</v>
      </c>
    </row>
    <row r="771" spans="1:10">
      <c r="A771" s="253"/>
      <c r="B771" s="270" t="s">
        <v>1879</v>
      </c>
      <c r="C771" s="4" t="s">
        <v>1365</v>
      </c>
      <c r="D771" s="206">
        <v>95397</v>
      </c>
      <c r="E771" s="206">
        <v>95397</v>
      </c>
      <c r="F771" s="163"/>
      <c r="G771" s="3" t="s">
        <v>146</v>
      </c>
      <c r="H771" s="38" t="s">
        <v>148</v>
      </c>
      <c r="I771" s="122"/>
      <c r="J771" s="207" t="s">
        <v>147</v>
      </c>
    </row>
    <row r="772" spans="1:10">
      <c r="A772" s="253"/>
      <c r="B772" s="270" t="s">
        <v>1488</v>
      </c>
      <c r="C772" s="4" t="s">
        <v>60</v>
      </c>
      <c r="D772" s="206">
        <v>89157</v>
      </c>
      <c r="E772" s="206">
        <v>89157</v>
      </c>
      <c r="F772" s="163"/>
      <c r="G772" s="3" t="s">
        <v>146</v>
      </c>
      <c r="H772" s="38" t="s">
        <v>149</v>
      </c>
      <c r="I772" s="122"/>
      <c r="J772" s="207" t="s">
        <v>147</v>
      </c>
    </row>
    <row r="773" spans="1:10" ht="67.5">
      <c r="A773" s="253"/>
      <c r="B773" s="270" t="s">
        <v>1076</v>
      </c>
      <c r="C773" s="4" t="s">
        <v>31</v>
      </c>
      <c r="D773" s="206">
        <v>164160</v>
      </c>
      <c r="E773" s="206">
        <v>164160</v>
      </c>
      <c r="F773" s="163"/>
      <c r="G773" s="149" t="s">
        <v>943</v>
      </c>
      <c r="H773" s="189" t="s">
        <v>2315</v>
      </c>
      <c r="I773" s="167" t="s">
        <v>2341</v>
      </c>
      <c r="J773" s="208" t="s">
        <v>2356</v>
      </c>
    </row>
    <row r="774" spans="1:10">
      <c r="A774" s="253"/>
      <c r="B774" s="270" t="s">
        <v>1485</v>
      </c>
      <c r="C774" s="4" t="s">
        <v>1881</v>
      </c>
      <c r="D774" s="46">
        <v>90878</v>
      </c>
      <c r="E774" s="46">
        <v>90878</v>
      </c>
      <c r="F774" s="163"/>
      <c r="G774" s="3" t="s">
        <v>145</v>
      </c>
      <c r="H774" s="38" t="s">
        <v>150</v>
      </c>
      <c r="I774" s="122"/>
      <c r="J774" s="168" t="s">
        <v>1882</v>
      </c>
    </row>
    <row r="775" spans="1:10">
      <c r="A775" s="253"/>
      <c r="B775" s="270" t="s">
        <v>1482</v>
      </c>
      <c r="C775" s="4" t="s">
        <v>29</v>
      </c>
      <c r="D775" s="46">
        <v>78120</v>
      </c>
      <c r="E775" s="46">
        <v>78120</v>
      </c>
      <c r="F775" s="163"/>
      <c r="G775" s="149" t="s">
        <v>944</v>
      </c>
      <c r="H775" s="38" t="s">
        <v>151</v>
      </c>
      <c r="I775" s="133" t="s">
        <v>2346</v>
      </c>
      <c r="J775" s="165" t="s">
        <v>805</v>
      </c>
    </row>
    <row r="776" spans="1:10">
      <c r="A776" s="253"/>
      <c r="B776" s="270" t="s">
        <v>1482</v>
      </c>
      <c r="C776" s="4" t="s">
        <v>297</v>
      </c>
      <c r="D776" s="46">
        <v>93002</v>
      </c>
      <c r="E776" s="46">
        <v>93002</v>
      </c>
      <c r="F776" s="163"/>
      <c r="G776" s="3" t="s">
        <v>145</v>
      </c>
      <c r="H776" s="38" t="s">
        <v>152</v>
      </c>
      <c r="I776" s="122"/>
      <c r="J776" s="210" t="s">
        <v>1882</v>
      </c>
    </row>
    <row r="777" spans="1:10">
      <c r="A777" s="253"/>
      <c r="B777" s="270" t="s">
        <v>1479</v>
      </c>
      <c r="C777" s="4" t="s">
        <v>76</v>
      </c>
      <c r="D777" s="46">
        <v>95570</v>
      </c>
      <c r="E777" s="46">
        <v>95570</v>
      </c>
      <c r="F777" s="163"/>
      <c r="G777" s="3" t="s">
        <v>145</v>
      </c>
      <c r="H777" s="38" t="s">
        <v>153</v>
      </c>
      <c r="I777" s="122"/>
      <c r="J777" s="168" t="s">
        <v>1882</v>
      </c>
    </row>
    <row r="778" spans="1:10">
      <c r="A778" s="253"/>
      <c r="B778" s="270" t="s">
        <v>1476</v>
      </c>
      <c r="C778" s="4" t="s">
        <v>1883</v>
      </c>
      <c r="D778" s="46">
        <v>89057</v>
      </c>
      <c r="E778" s="46">
        <v>89057</v>
      </c>
      <c r="F778" s="183"/>
      <c r="G778" s="3" t="s">
        <v>145</v>
      </c>
      <c r="H778" s="38" t="s">
        <v>154</v>
      </c>
      <c r="I778" s="122"/>
      <c r="J778" s="165" t="s">
        <v>1882</v>
      </c>
    </row>
    <row r="779" spans="1:10">
      <c r="A779" s="253"/>
      <c r="B779" s="270" t="s">
        <v>1474</v>
      </c>
      <c r="C779" s="4" t="s">
        <v>85</v>
      </c>
      <c r="D779" s="46">
        <v>98924</v>
      </c>
      <c r="E779" s="46">
        <v>98924</v>
      </c>
      <c r="F779" s="163"/>
      <c r="G779" s="3" t="s">
        <v>145</v>
      </c>
      <c r="H779" s="38" t="s">
        <v>155</v>
      </c>
      <c r="I779" s="122"/>
      <c r="J779" s="168" t="s">
        <v>1882</v>
      </c>
    </row>
    <row r="780" spans="1:10">
      <c r="A780" s="253"/>
      <c r="B780" s="270" t="s">
        <v>1470</v>
      </c>
      <c r="C780" s="4" t="s">
        <v>40</v>
      </c>
      <c r="D780" s="46">
        <v>97527</v>
      </c>
      <c r="E780" s="46">
        <v>97527</v>
      </c>
      <c r="F780" s="163"/>
      <c r="G780" s="3" t="s">
        <v>145</v>
      </c>
      <c r="H780" s="38" t="s">
        <v>156</v>
      </c>
      <c r="I780" s="122"/>
      <c r="J780" s="168" t="s">
        <v>1882</v>
      </c>
    </row>
    <row r="781" spans="1:10" ht="27">
      <c r="A781" s="253"/>
      <c r="B781" s="270" t="s">
        <v>1884</v>
      </c>
      <c r="C781" s="4" t="s">
        <v>94</v>
      </c>
      <c r="D781" s="46">
        <v>840000</v>
      </c>
      <c r="E781" s="46"/>
      <c r="F781" s="163">
        <f>D781/2</f>
        <v>420000</v>
      </c>
      <c r="G781" s="3" t="s">
        <v>133</v>
      </c>
      <c r="H781" s="38" t="s">
        <v>157</v>
      </c>
      <c r="I781" s="122"/>
      <c r="J781" s="172" t="s">
        <v>1885</v>
      </c>
    </row>
    <row r="782" spans="1:10">
      <c r="A782" s="253"/>
      <c r="B782" s="270" t="s">
        <v>1464</v>
      </c>
      <c r="C782" s="4" t="s">
        <v>96</v>
      </c>
      <c r="D782" s="46">
        <v>94894</v>
      </c>
      <c r="E782" s="46">
        <v>94894</v>
      </c>
      <c r="F782" s="163"/>
      <c r="G782" s="3" t="s">
        <v>145</v>
      </c>
      <c r="H782" s="38" t="s">
        <v>158</v>
      </c>
      <c r="I782" s="122"/>
      <c r="J782" s="168" t="s">
        <v>1882</v>
      </c>
    </row>
    <row r="783" spans="1:10">
      <c r="A783" s="253"/>
      <c r="B783" s="270" t="s">
        <v>1886</v>
      </c>
      <c r="C783" s="4" t="s">
        <v>1887</v>
      </c>
      <c r="D783" s="46">
        <v>93372</v>
      </c>
      <c r="E783" s="46">
        <v>93372</v>
      </c>
      <c r="F783" s="163"/>
      <c r="G783" s="3" t="s">
        <v>145</v>
      </c>
      <c r="H783" s="38" t="s">
        <v>159</v>
      </c>
      <c r="I783" s="122"/>
      <c r="J783" s="168" t="s">
        <v>1882</v>
      </c>
    </row>
    <row r="784" spans="1:10">
      <c r="A784" s="253"/>
      <c r="B784" s="270" t="s">
        <v>1456</v>
      </c>
      <c r="C784" s="4" t="s">
        <v>1426</v>
      </c>
      <c r="D784" s="46">
        <v>111870</v>
      </c>
      <c r="E784" s="46">
        <v>111870</v>
      </c>
      <c r="F784" s="163"/>
      <c r="G784" s="3" t="s">
        <v>145</v>
      </c>
      <c r="H784" s="38" t="s">
        <v>160</v>
      </c>
      <c r="I784" s="122"/>
      <c r="J784" s="168" t="s">
        <v>1882</v>
      </c>
    </row>
    <row r="785" spans="1:10" ht="14.25" thickBot="1">
      <c r="A785" s="254"/>
      <c r="B785" s="304" t="s">
        <v>290</v>
      </c>
      <c r="C785" s="305"/>
      <c r="D785" s="114"/>
      <c r="E785" s="94">
        <f>SUM(E770:E784)</f>
        <v>1385149</v>
      </c>
      <c r="F785" s="95">
        <f>SUM(F770:F784)</f>
        <v>420000</v>
      </c>
      <c r="G785" s="239">
        <f>SUM(E785:F785)</f>
        <v>1805149</v>
      </c>
      <c r="H785" s="96"/>
      <c r="I785" s="130"/>
      <c r="J785" s="106"/>
    </row>
    <row r="786" spans="1:10">
      <c r="A786" s="252" t="s">
        <v>1035</v>
      </c>
      <c r="B786" s="301" t="s">
        <v>303</v>
      </c>
      <c r="C786" s="302"/>
      <c r="D786" s="302"/>
      <c r="E786" s="98"/>
      <c r="F786" s="98"/>
      <c r="G786" s="104"/>
      <c r="H786" s="237"/>
      <c r="I786" s="186"/>
      <c r="J786" s="211"/>
    </row>
    <row r="787" spans="1:10">
      <c r="A787" s="253"/>
      <c r="B787" s="263" t="s">
        <v>0</v>
      </c>
      <c r="C787" s="49" t="s">
        <v>1</v>
      </c>
      <c r="D787" s="1">
        <v>101700</v>
      </c>
      <c r="E787" s="1"/>
      <c r="F787" s="1">
        <f>D787/2</f>
        <v>50850</v>
      </c>
      <c r="G787" s="3" t="s">
        <v>2</v>
      </c>
      <c r="H787" s="8" t="s">
        <v>3</v>
      </c>
      <c r="I787" s="122"/>
      <c r="J787" s="56" t="s">
        <v>4</v>
      </c>
    </row>
    <row r="788" spans="1:10">
      <c r="A788" s="253"/>
      <c r="B788" s="263" t="s">
        <v>0</v>
      </c>
      <c r="C788" s="49" t="s">
        <v>714</v>
      </c>
      <c r="D788" s="1">
        <v>94500</v>
      </c>
      <c r="E788" s="1">
        <v>94500</v>
      </c>
      <c r="F788" s="1">
        <f>E788/2</f>
        <v>47250</v>
      </c>
      <c r="G788" s="31" t="s">
        <v>1888</v>
      </c>
      <c r="H788" s="8" t="s">
        <v>850</v>
      </c>
      <c r="I788" s="122"/>
      <c r="J788" s="56" t="s">
        <v>957</v>
      </c>
    </row>
    <row r="789" spans="1:10">
      <c r="A789" s="253"/>
      <c r="B789" s="263" t="s">
        <v>0</v>
      </c>
      <c r="C789" s="30" t="s">
        <v>359</v>
      </c>
      <c r="D789" s="1">
        <v>30000</v>
      </c>
      <c r="E789" s="1"/>
      <c r="F789" s="1">
        <v>15000</v>
      </c>
      <c r="G789" s="31" t="s">
        <v>668</v>
      </c>
      <c r="H789" s="32" t="s">
        <v>1595</v>
      </c>
      <c r="I789" s="133"/>
      <c r="J789" s="56" t="s">
        <v>963</v>
      </c>
    </row>
    <row r="790" spans="1:10">
      <c r="A790" s="253"/>
      <c r="B790" s="262" t="s">
        <v>1889</v>
      </c>
      <c r="C790" s="30" t="s">
        <v>1052</v>
      </c>
      <c r="D790" s="1">
        <v>85950</v>
      </c>
      <c r="E790" s="1"/>
      <c r="F790" s="1">
        <f>D790/2</f>
        <v>42975</v>
      </c>
      <c r="G790" s="3" t="s">
        <v>2</v>
      </c>
      <c r="H790" s="8" t="s">
        <v>3</v>
      </c>
      <c r="I790" s="122"/>
      <c r="J790" s="56" t="s">
        <v>4</v>
      </c>
    </row>
    <row r="791" spans="1:10">
      <c r="A791" s="253"/>
      <c r="B791" s="263" t="s">
        <v>1890</v>
      </c>
      <c r="C791" s="49" t="s">
        <v>1891</v>
      </c>
      <c r="D791" s="1">
        <v>108450</v>
      </c>
      <c r="E791" s="1"/>
      <c r="F791" s="1">
        <f>D791/2</f>
        <v>54225</v>
      </c>
      <c r="G791" s="3" t="s">
        <v>2</v>
      </c>
      <c r="H791" s="8" t="s">
        <v>3</v>
      </c>
      <c r="I791" s="122"/>
      <c r="J791" s="56" t="s">
        <v>4</v>
      </c>
    </row>
    <row r="792" spans="1:10">
      <c r="A792" s="253"/>
      <c r="B792" s="263" t="s">
        <v>1893</v>
      </c>
      <c r="C792" s="49" t="s">
        <v>7</v>
      </c>
      <c r="D792" s="1">
        <v>101700</v>
      </c>
      <c r="E792" s="1"/>
      <c r="F792" s="1">
        <f>D792/2</f>
        <v>50850</v>
      </c>
      <c r="G792" s="3" t="s">
        <v>2</v>
      </c>
      <c r="H792" s="8" t="s">
        <v>3</v>
      </c>
      <c r="I792" s="122"/>
      <c r="J792" s="56" t="s">
        <v>4</v>
      </c>
    </row>
    <row r="793" spans="1:10">
      <c r="A793" s="253"/>
      <c r="B793" s="263" t="s">
        <v>849</v>
      </c>
      <c r="C793" s="49" t="s">
        <v>354</v>
      </c>
      <c r="D793" s="1">
        <v>94500</v>
      </c>
      <c r="E793" s="1">
        <f t="shared" ref="E793:E794" si="33">D793</f>
        <v>94500</v>
      </c>
      <c r="F793" s="1"/>
      <c r="G793" s="31" t="s">
        <v>1888</v>
      </c>
      <c r="H793" s="8" t="s">
        <v>850</v>
      </c>
      <c r="I793" s="122"/>
      <c r="J793" s="56" t="s">
        <v>957</v>
      </c>
    </row>
    <row r="794" spans="1:10">
      <c r="A794" s="253"/>
      <c r="B794" s="263" t="s">
        <v>1894</v>
      </c>
      <c r="C794" s="49" t="s">
        <v>1895</v>
      </c>
      <c r="D794" s="1">
        <v>30000</v>
      </c>
      <c r="E794" s="1">
        <f t="shared" si="33"/>
        <v>30000</v>
      </c>
      <c r="F794" s="1"/>
      <c r="G794" s="3" t="s">
        <v>668</v>
      </c>
      <c r="H794" s="8" t="s">
        <v>962</v>
      </c>
      <c r="I794" s="122"/>
      <c r="J794" s="56" t="s">
        <v>963</v>
      </c>
    </row>
    <row r="795" spans="1:10">
      <c r="A795" s="253"/>
      <c r="B795" s="263" t="s">
        <v>304</v>
      </c>
      <c r="C795" s="49" t="s">
        <v>297</v>
      </c>
      <c r="D795" s="1">
        <v>85950</v>
      </c>
      <c r="E795" s="1"/>
      <c r="F795" s="1">
        <f>D795/2</f>
        <v>42975</v>
      </c>
      <c r="G795" s="3" t="s">
        <v>2</v>
      </c>
      <c r="H795" s="8" t="s">
        <v>3</v>
      </c>
      <c r="I795" s="122"/>
      <c r="J795" s="56" t="s">
        <v>4</v>
      </c>
    </row>
    <row r="796" spans="1:10">
      <c r="A796" s="253"/>
      <c r="B796" s="263" t="s">
        <v>305</v>
      </c>
      <c r="C796" s="49" t="s">
        <v>76</v>
      </c>
      <c r="D796" s="1">
        <v>113400</v>
      </c>
      <c r="E796" s="1"/>
      <c r="F796" s="1">
        <f>D796/2</f>
        <v>56700</v>
      </c>
      <c r="G796" s="3" t="s">
        <v>2</v>
      </c>
      <c r="H796" s="8" t="s">
        <v>3</v>
      </c>
      <c r="I796" s="122"/>
      <c r="J796" s="56" t="s">
        <v>4</v>
      </c>
    </row>
    <row r="797" spans="1:10">
      <c r="A797" s="253"/>
      <c r="B797" s="262" t="s">
        <v>22</v>
      </c>
      <c r="C797" s="30" t="s">
        <v>306</v>
      </c>
      <c r="D797" s="1">
        <v>90450</v>
      </c>
      <c r="E797" s="1"/>
      <c r="F797" s="1">
        <f>D797/2</f>
        <v>45225</v>
      </c>
      <c r="G797" s="3" t="s">
        <v>2</v>
      </c>
      <c r="H797" s="8" t="s">
        <v>3</v>
      </c>
      <c r="I797" s="122"/>
      <c r="J797" s="56" t="s">
        <v>4</v>
      </c>
    </row>
    <row r="798" spans="1:10">
      <c r="A798" s="253"/>
      <c r="B798" s="263" t="s">
        <v>1897</v>
      </c>
      <c r="C798" s="49" t="s">
        <v>498</v>
      </c>
      <c r="D798" s="1">
        <v>94500</v>
      </c>
      <c r="E798" s="1">
        <f t="shared" ref="E798:E799" si="34">D798</f>
        <v>94500</v>
      </c>
      <c r="F798" s="1"/>
      <c r="G798" s="31" t="s">
        <v>1888</v>
      </c>
      <c r="H798" s="8" t="s">
        <v>850</v>
      </c>
      <c r="I798" s="122"/>
      <c r="J798" s="56" t="s">
        <v>957</v>
      </c>
    </row>
    <row r="799" spans="1:10">
      <c r="A799" s="253"/>
      <c r="B799" s="263" t="s">
        <v>1898</v>
      </c>
      <c r="C799" s="49" t="s">
        <v>1899</v>
      </c>
      <c r="D799" s="1">
        <v>30000</v>
      </c>
      <c r="E799" s="1">
        <f t="shared" si="34"/>
        <v>30000</v>
      </c>
      <c r="F799" s="1"/>
      <c r="G799" s="3" t="s">
        <v>668</v>
      </c>
      <c r="H799" s="8" t="s">
        <v>852</v>
      </c>
      <c r="I799" s="122"/>
      <c r="J799" s="56" t="s">
        <v>1900</v>
      </c>
    </row>
    <row r="800" spans="1:10">
      <c r="A800" s="253"/>
      <c r="B800" s="263" t="s">
        <v>20</v>
      </c>
      <c r="C800" s="49" t="s">
        <v>87</v>
      </c>
      <c r="D800" s="1">
        <v>108900</v>
      </c>
      <c r="E800" s="1"/>
      <c r="F800" s="1">
        <f t="shared" ref="F800:F806" si="35">D800/2</f>
        <v>54450</v>
      </c>
      <c r="G800" s="3" t="s">
        <v>2</v>
      </c>
      <c r="H800" s="8" t="s">
        <v>3</v>
      </c>
      <c r="I800" s="122"/>
      <c r="J800" s="56" t="s">
        <v>4</v>
      </c>
    </row>
    <row r="801" spans="1:10">
      <c r="A801" s="253"/>
      <c r="B801" s="263" t="s">
        <v>307</v>
      </c>
      <c r="C801" s="49" t="s">
        <v>308</v>
      </c>
      <c r="D801" s="1">
        <v>109350</v>
      </c>
      <c r="E801" s="1"/>
      <c r="F801" s="1">
        <f t="shared" si="35"/>
        <v>54675</v>
      </c>
      <c r="G801" s="3" t="s">
        <v>2</v>
      </c>
      <c r="H801" s="8" t="s">
        <v>3</v>
      </c>
      <c r="I801" s="122"/>
      <c r="J801" s="56" t="s">
        <v>4</v>
      </c>
    </row>
    <row r="802" spans="1:10">
      <c r="A802" s="253"/>
      <c r="B802" s="263" t="s">
        <v>309</v>
      </c>
      <c r="C802" s="49" t="s">
        <v>138</v>
      </c>
      <c r="D802" s="1">
        <v>69750</v>
      </c>
      <c r="E802" s="1"/>
      <c r="F802" s="1">
        <f t="shared" si="35"/>
        <v>34875</v>
      </c>
      <c r="G802" s="3" t="s">
        <v>2</v>
      </c>
      <c r="H802" s="8" t="s">
        <v>3</v>
      </c>
      <c r="I802" s="122"/>
      <c r="J802" s="56" t="s">
        <v>4</v>
      </c>
    </row>
    <row r="803" spans="1:10">
      <c r="A803" s="253"/>
      <c r="B803" s="263" t="s">
        <v>309</v>
      </c>
      <c r="C803" s="49" t="s">
        <v>326</v>
      </c>
      <c r="D803" s="1">
        <v>94500</v>
      </c>
      <c r="E803" s="1"/>
      <c r="F803" s="1">
        <f t="shared" si="35"/>
        <v>47250</v>
      </c>
      <c r="G803" s="31" t="s">
        <v>1888</v>
      </c>
      <c r="H803" s="8" t="s">
        <v>850</v>
      </c>
      <c r="I803" s="122"/>
      <c r="J803" s="56" t="s">
        <v>957</v>
      </c>
    </row>
    <row r="804" spans="1:10">
      <c r="A804" s="253"/>
      <c r="B804" s="263" t="s">
        <v>1903</v>
      </c>
      <c r="C804" s="49" t="s">
        <v>1869</v>
      </c>
      <c r="D804" s="1">
        <v>30000</v>
      </c>
      <c r="E804" s="1"/>
      <c r="F804" s="1">
        <f t="shared" si="35"/>
        <v>15000</v>
      </c>
      <c r="G804" s="3" t="s">
        <v>668</v>
      </c>
      <c r="H804" s="32" t="s">
        <v>1595</v>
      </c>
      <c r="I804" s="133"/>
      <c r="J804" s="56" t="s">
        <v>963</v>
      </c>
    </row>
    <row r="805" spans="1:10">
      <c r="A805" s="253"/>
      <c r="B805" s="263" t="s">
        <v>310</v>
      </c>
      <c r="C805" s="49" t="s">
        <v>272</v>
      </c>
      <c r="D805" s="1">
        <v>112950</v>
      </c>
      <c r="E805" s="1"/>
      <c r="F805" s="1">
        <f t="shared" si="35"/>
        <v>56475</v>
      </c>
      <c r="G805" s="3" t="s">
        <v>2</v>
      </c>
      <c r="H805" s="8" t="s">
        <v>3</v>
      </c>
      <c r="I805" s="122"/>
      <c r="J805" s="56" t="s">
        <v>4</v>
      </c>
    </row>
    <row r="806" spans="1:10">
      <c r="A806" s="253"/>
      <c r="B806" s="263" t="s">
        <v>311</v>
      </c>
      <c r="C806" s="49" t="s">
        <v>312</v>
      </c>
      <c r="D806" s="1">
        <v>101250</v>
      </c>
      <c r="E806" s="1"/>
      <c r="F806" s="1">
        <f t="shared" si="35"/>
        <v>50625</v>
      </c>
      <c r="G806" s="3" t="s">
        <v>2</v>
      </c>
      <c r="H806" s="8" t="s">
        <v>3</v>
      </c>
      <c r="I806" s="122"/>
      <c r="J806" s="56" t="s">
        <v>4</v>
      </c>
    </row>
    <row r="807" spans="1:10">
      <c r="A807" s="253"/>
      <c r="B807" s="263" t="s">
        <v>311</v>
      </c>
      <c r="C807" s="49" t="s">
        <v>452</v>
      </c>
      <c r="D807" s="1">
        <v>367500</v>
      </c>
      <c r="E807" s="1"/>
      <c r="F807" s="1">
        <v>275625</v>
      </c>
      <c r="G807" s="31" t="s">
        <v>1888</v>
      </c>
      <c r="H807" s="8" t="s">
        <v>850</v>
      </c>
      <c r="I807" s="122"/>
      <c r="J807" s="56" t="s">
        <v>958</v>
      </c>
    </row>
    <row r="808" spans="1:10" ht="14.25" thickBot="1">
      <c r="A808" s="254"/>
      <c r="B808" s="307" t="s">
        <v>961</v>
      </c>
      <c r="C808" s="308"/>
      <c r="D808" s="75"/>
      <c r="E808" s="76">
        <f>SUM(E787:E807)</f>
        <v>343500</v>
      </c>
      <c r="F808" s="76">
        <f>SUM(F787:F807)</f>
        <v>995025</v>
      </c>
      <c r="G808" s="245">
        <f>SUM(E808:F808)</f>
        <v>1338525</v>
      </c>
      <c r="H808" s="77"/>
      <c r="I808" s="123"/>
      <c r="J808" s="91"/>
    </row>
    <row r="809" spans="1:10">
      <c r="A809" s="252" t="s">
        <v>1035</v>
      </c>
      <c r="B809" s="314" t="s">
        <v>806</v>
      </c>
      <c r="C809" s="315"/>
      <c r="D809" s="315"/>
      <c r="E809" s="115"/>
      <c r="F809" s="115"/>
      <c r="G809" s="234"/>
      <c r="H809" s="233"/>
      <c r="I809" s="187"/>
      <c r="J809" s="212"/>
    </row>
    <row r="810" spans="1:10">
      <c r="A810" s="253"/>
      <c r="B810" s="270" t="s">
        <v>34</v>
      </c>
      <c r="C810" s="4" t="s">
        <v>56</v>
      </c>
      <c r="D810" s="213">
        <v>38220</v>
      </c>
      <c r="E810" s="213">
        <v>38220</v>
      </c>
      <c r="F810" s="163"/>
      <c r="G810" s="3" t="s">
        <v>133</v>
      </c>
      <c r="H810" s="38" t="s">
        <v>161</v>
      </c>
      <c r="I810" s="122"/>
      <c r="J810" s="168" t="s">
        <v>1905</v>
      </c>
    </row>
    <row r="811" spans="1:10" ht="40.5">
      <c r="A811" s="253"/>
      <c r="B811" s="263" t="s">
        <v>1076</v>
      </c>
      <c r="C811" s="49" t="s">
        <v>1881</v>
      </c>
      <c r="D811" s="206">
        <v>114550</v>
      </c>
      <c r="E811" s="206">
        <v>114550</v>
      </c>
      <c r="F811" s="1"/>
      <c r="G811" s="149" t="s">
        <v>945</v>
      </c>
      <c r="H811" s="15" t="s">
        <v>1906</v>
      </c>
      <c r="I811" s="167" t="s">
        <v>2341</v>
      </c>
      <c r="J811" s="172" t="s">
        <v>2357</v>
      </c>
    </row>
    <row r="812" spans="1:10" ht="27">
      <c r="A812" s="253"/>
      <c r="B812" s="269" t="s">
        <v>1314</v>
      </c>
      <c r="C812" s="150" t="s">
        <v>372</v>
      </c>
      <c r="D812" s="46">
        <v>49320</v>
      </c>
      <c r="E812" s="46">
        <v>49320</v>
      </c>
      <c r="F812" s="151"/>
      <c r="G812" s="31" t="s">
        <v>2317</v>
      </c>
      <c r="H812" s="39" t="s">
        <v>2316</v>
      </c>
      <c r="I812" s="133" t="s">
        <v>2341</v>
      </c>
      <c r="J812" s="172" t="s">
        <v>2358</v>
      </c>
    </row>
    <row r="813" spans="1:10" ht="27">
      <c r="A813" s="253"/>
      <c r="B813" s="269" t="s">
        <v>1633</v>
      </c>
      <c r="C813" s="150" t="s">
        <v>87</v>
      </c>
      <c r="D813" s="46">
        <v>63480</v>
      </c>
      <c r="E813" s="46">
        <v>63480</v>
      </c>
      <c r="F813" s="151"/>
      <c r="G813" s="31" t="s">
        <v>2318</v>
      </c>
      <c r="H813" s="39" t="s">
        <v>1635</v>
      </c>
      <c r="I813" s="133" t="s">
        <v>2341</v>
      </c>
      <c r="J813" s="172" t="s">
        <v>2358</v>
      </c>
    </row>
    <row r="814" spans="1:10" ht="14.25" thickBot="1">
      <c r="A814" s="254"/>
      <c r="B814" s="304" t="s">
        <v>290</v>
      </c>
      <c r="C814" s="305"/>
      <c r="D814" s="114"/>
      <c r="E814" s="88">
        <f>SUM(E810:E813)</f>
        <v>265570</v>
      </c>
      <c r="F814" s="105"/>
      <c r="G814" s="249">
        <f>SUM(E814:F814)</f>
        <v>265570</v>
      </c>
      <c r="H814" s="96"/>
      <c r="I814" s="130"/>
      <c r="J814" s="97"/>
    </row>
    <row r="815" spans="1:10">
      <c r="A815" s="252" t="s">
        <v>966</v>
      </c>
      <c r="B815" s="301" t="s">
        <v>2381</v>
      </c>
      <c r="C815" s="302"/>
      <c r="D815" s="98"/>
      <c r="E815" s="98"/>
      <c r="F815" s="98"/>
      <c r="G815" s="104"/>
      <c r="H815" s="199"/>
      <c r="I815" s="200"/>
      <c r="J815" s="238"/>
    </row>
    <row r="816" spans="1:10" ht="31.15" customHeight="1">
      <c r="A816" s="253"/>
      <c r="B816" s="263" t="s">
        <v>313</v>
      </c>
      <c r="C816" s="49" t="s">
        <v>314</v>
      </c>
      <c r="D816" s="1">
        <v>103500</v>
      </c>
      <c r="E816" s="1">
        <f>D816</f>
        <v>103500</v>
      </c>
      <c r="F816" s="1"/>
      <c r="G816" s="3" t="s">
        <v>318</v>
      </c>
      <c r="H816" s="12" t="s">
        <v>350</v>
      </c>
      <c r="I816" s="143"/>
      <c r="J816" s="68" t="s">
        <v>352</v>
      </c>
    </row>
    <row r="817" spans="1:10">
      <c r="A817" s="253"/>
      <c r="B817" s="263" t="s">
        <v>319</v>
      </c>
      <c r="C817" s="49" t="s">
        <v>320</v>
      </c>
      <c r="D817" s="1">
        <v>21274</v>
      </c>
      <c r="E817" s="1"/>
      <c r="F817" s="1">
        <v>9720</v>
      </c>
      <c r="G817" s="3" t="s">
        <v>342</v>
      </c>
      <c r="H817" s="8" t="s">
        <v>329</v>
      </c>
      <c r="I817" s="122"/>
      <c r="J817" s="63" t="s">
        <v>322</v>
      </c>
    </row>
    <row r="818" spans="1:10" ht="99" customHeight="1">
      <c r="A818" s="253"/>
      <c r="B818" s="263"/>
      <c r="C818" s="49" t="s">
        <v>320</v>
      </c>
      <c r="D818" s="1"/>
      <c r="E818" s="1">
        <v>1835</v>
      </c>
      <c r="F818" s="1"/>
      <c r="G818" s="3" t="s">
        <v>343</v>
      </c>
      <c r="H818" s="8" t="s">
        <v>345</v>
      </c>
      <c r="I818" s="122"/>
      <c r="J818" s="209" t="s">
        <v>2291</v>
      </c>
    </row>
    <row r="819" spans="1:10">
      <c r="A819" s="253"/>
      <c r="B819" s="263" t="s">
        <v>323</v>
      </c>
      <c r="C819" s="49" t="s">
        <v>324</v>
      </c>
      <c r="D819" s="1">
        <v>21274</v>
      </c>
      <c r="E819" s="1"/>
      <c r="F819" s="1">
        <v>9720</v>
      </c>
      <c r="G819" s="3" t="s">
        <v>342</v>
      </c>
      <c r="H819" s="8" t="s">
        <v>329</v>
      </c>
      <c r="I819" s="122"/>
      <c r="J819" s="63" t="s">
        <v>322</v>
      </c>
    </row>
    <row r="820" spans="1:10">
      <c r="A820" s="253"/>
      <c r="B820" s="263"/>
      <c r="C820" s="49" t="s">
        <v>324</v>
      </c>
      <c r="D820" s="1"/>
      <c r="E820" s="1">
        <v>1835</v>
      </c>
      <c r="F820" s="1"/>
      <c r="G820" s="3" t="s">
        <v>343</v>
      </c>
      <c r="H820" s="8" t="s">
        <v>345</v>
      </c>
      <c r="I820" s="122"/>
      <c r="J820" s="63" t="s">
        <v>344</v>
      </c>
    </row>
    <row r="821" spans="1:10" ht="27">
      <c r="A821" s="253"/>
      <c r="B821" s="263" t="s">
        <v>860</v>
      </c>
      <c r="C821" s="49" t="s">
        <v>859</v>
      </c>
      <c r="D821" s="1">
        <v>56940</v>
      </c>
      <c r="E821" s="1">
        <f>D821</f>
        <v>56940</v>
      </c>
      <c r="F821" s="1"/>
      <c r="G821" s="3" t="s">
        <v>861</v>
      </c>
      <c r="H821" s="8" t="s">
        <v>862</v>
      </c>
      <c r="I821" s="133" t="s">
        <v>2341</v>
      </c>
      <c r="J821" s="172" t="s">
        <v>2358</v>
      </c>
    </row>
    <row r="822" spans="1:10" ht="31.15" customHeight="1">
      <c r="A822" s="253"/>
      <c r="B822" s="263" t="s">
        <v>325</v>
      </c>
      <c r="C822" s="49" t="s">
        <v>326</v>
      </c>
      <c r="D822" s="1">
        <v>160000</v>
      </c>
      <c r="E822" s="1">
        <f t="shared" ref="E822" si="36">D822</f>
        <v>160000</v>
      </c>
      <c r="F822" s="1"/>
      <c r="G822" s="3" t="s">
        <v>318</v>
      </c>
      <c r="H822" s="8" t="s">
        <v>351</v>
      </c>
      <c r="I822" s="122"/>
      <c r="J822" s="68" t="s">
        <v>352</v>
      </c>
    </row>
    <row r="823" spans="1:10">
      <c r="A823" s="253"/>
      <c r="B823" s="263" t="s">
        <v>327</v>
      </c>
      <c r="C823" s="49" t="s">
        <v>328</v>
      </c>
      <c r="D823" s="1">
        <v>21274</v>
      </c>
      <c r="E823" s="1"/>
      <c r="F823" s="1">
        <v>9720</v>
      </c>
      <c r="G823" s="3" t="s">
        <v>342</v>
      </c>
      <c r="H823" s="8" t="s">
        <v>329</v>
      </c>
      <c r="I823" s="122"/>
      <c r="J823" s="63" t="s">
        <v>322</v>
      </c>
    </row>
    <row r="824" spans="1:10">
      <c r="A824" s="253"/>
      <c r="B824" s="263"/>
      <c r="C824" s="49" t="s">
        <v>328</v>
      </c>
      <c r="D824" s="1"/>
      <c r="E824" s="1">
        <v>1835</v>
      </c>
      <c r="F824" s="1"/>
      <c r="G824" s="3" t="s">
        <v>343</v>
      </c>
      <c r="H824" s="8" t="s">
        <v>345</v>
      </c>
      <c r="I824" s="122"/>
      <c r="J824" s="63" t="s">
        <v>344</v>
      </c>
    </row>
    <row r="825" spans="1:10">
      <c r="A825" s="253"/>
      <c r="B825" s="263" t="s">
        <v>330</v>
      </c>
      <c r="C825" s="49" t="s">
        <v>331</v>
      </c>
      <c r="D825" s="1">
        <v>21274</v>
      </c>
      <c r="E825" s="1"/>
      <c r="F825" s="1">
        <v>9720</v>
      </c>
      <c r="G825" s="3" t="s">
        <v>342</v>
      </c>
      <c r="H825" s="8" t="s">
        <v>329</v>
      </c>
      <c r="I825" s="122"/>
      <c r="J825" s="63" t="s">
        <v>322</v>
      </c>
    </row>
    <row r="826" spans="1:10">
      <c r="A826" s="253"/>
      <c r="B826" s="263"/>
      <c r="C826" s="49" t="s">
        <v>331</v>
      </c>
      <c r="D826" s="1"/>
      <c r="E826" s="1">
        <v>1835</v>
      </c>
      <c r="F826" s="1"/>
      <c r="G826" s="3" t="s">
        <v>343</v>
      </c>
      <c r="H826" s="8" t="s">
        <v>345</v>
      </c>
      <c r="I826" s="122"/>
      <c r="J826" s="63" t="s">
        <v>344</v>
      </c>
    </row>
    <row r="827" spans="1:10" ht="27">
      <c r="A827" s="253"/>
      <c r="B827" s="263" t="s">
        <v>863</v>
      </c>
      <c r="C827" s="49" t="s">
        <v>855</v>
      </c>
      <c r="D827" s="1">
        <v>2697</v>
      </c>
      <c r="E827" s="1">
        <v>2697</v>
      </c>
      <c r="F827" s="1"/>
      <c r="G827" s="214" t="s">
        <v>864</v>
      </c>
      <c r="H827" s="8" t="s">
        <v>868</v>
      </c>
      <c r="I827" s="133" t="s">
        <v>2341</v>
      </c>
      <c r="J827" s="68" t="s">
        <v>2359</v>
      </c>
    </row>
    <row r="828" spans="1:10" ht="27">
      <c r="A828" s="253"/>
      <c r="B828" s="263" t="s">
        <v>865</v>
      </c>
      <c r="C828" s="49" t="s">
        <v>866</v>
      </c>
      <c r="D828" s="1">
        <v>3140</v>
      </c>
      <c r="E828" s="1">
        <f>D828</f>
        <v>3140</v>
      </c>
      <c r="F828" s="1"/>
      <c r="G828" s="3" t="s">
        <v>867</v>
      </c>
      <c r="H828" s="8" t="s">
        <v>868</v>
      </c>
      <c r="I828" s="133" t="s">
        <v>2341</v>
      </c>
      <c r="J828" s="215" t="s">
        <v>2360</v>
      </c>
    </row>
    <row r="829" spans="1:10" ht="27">
      <c r="A829" s="253"/>
      <c r="B829" s="263" t="s">
        <v>869</v>
      </c>
      <c r="C829" s="49" t="s">
        <v>870</v>
      </c>
      <c r="D829" s="1">
        <v>36070</v>
      </c>
      <c r="E829" s="1">
        <f>D829</f>
        <v>36070</v>
      </c>
      <c r="F829" s="1"/>
      <c r="G829" s="3" t="s">
        <v>871</v>
      </c>
      <c r="H829" s="8" t="s">
        <v>868</v>
      </c>
      <c r="I829" s="133" t="s">
        <v>2341</v>
      </c>
      <c r="J829" s="215" t="s">
        <v>2361</v>
      </c>
    </row>
    <row r="830" spans="1:10" ht="13.15" customHeight="1">
      <c r="A830" s="253"/>
      <c r="B830" s="263" t="s">
        <v>332</v>
      </c>
      <c r="C830" s="49" t="s">
        <v>333</v>
      </c>
      <c r="D830" s="1">
        <v>85000</v>
      </c>
      <c r="E830" s="1">
        <f t="shared" ref="E830" si="37">D830</f>
        <v>85000</v>
      </c>
      <c r="F830" s="1"/>
      <c r="G830" s="3" t="s">
        <v>318</v>
      </c>
      <c r="H830" s="9" t="s">
        <v>351</v>
      </c>
      <c r="I830" s="125"/>
      <c r="J830" s="68" t="s">
        <v>352</v>
      </c>
    </row>
    <row r="831" spans="1:10">
      <c r="A831" s="253"/>
      <c r="B831" s="263" t="s">
        <v>334</v>
      </c>
      <c r="C831" s="49" t="s">
        <v>335</v>
      </c>
      <c r="D831" s="1">
        <v>21274</v>
      </c>
      <c r="E831" s="1"/>
      <c r="F831" s="1">
        <v>9720</v>
      </c>
      <c r="G831" s="3" t="s">
        <v>342</v>
      </c>
      <c r="H831" s="8" t="s">
        <v>329</v>
      </c>
      <c r="I831" s="122"/>
      <c r="J831" s="63" t="s">
        <v>322</v>
      </c>
    </row>
    <row r="832" spans="1:10">
      <c r="A832" s="253"/>
      <c r="B832" s="263"/>
      <c r="C832" s="49" t="s">
        <v>335</v>
      </c>
      <c r="D832" s="1"/>
      <c r="E832" s="1">
        <v>1835</v>
      </c>
      <c r="F832" s="1"/>
      <c r="G832" s="3" t="s">
        <v>343</v>
      </c>
      <c r="H832" s="8" t="s">
        <v>345</v>
      </c>
      <c r="I832" s="122"/>
      <c r="J832" s="63" t="s">
        <v>344</v>
      </c>
    </row>
    <row r="833" spans="1:10">
      <c r="A833" s="253"/>
      <c r="B833" s="263" t="s">
        <v>336</v>
      </c>
      <c r="C833" s="49" t="s">
        <v>337</v>
      </c>
      <c r="D833" s="1">
        <v>21274</v>
      </c>
      <c r="E833" s="1"/>
      <c r="F833" s="1">
        <v>9720</v>
      </c>
      <c r="G833" s="3" t="s">
        <v>342</v>
      </c>
      <c r="H833" s="8" t="s">
        <v>329</v>
      </c>
      <c r="I833" s="122"/>
      <c r="J833" s="63" t="s">
        <v>322</v>
      </c>
    </row>
    <row r="834" spans="1:10">
      <c r="A834" s="253"/>
      <c r="B834" s="263"/>
      <c r="C834" s="49" t="s">
        <v>337</v>
      </c>
      <c r="D834" s="1"/>
      <c r="E834" s="1">
        <v>1835</v>
      </c>
      <c r="F834" s="1"/>
      <c r="G834" s="3" t="s">
        <v>343</v>
      </c>
      <c r="H834" s="8" t="s">
        <v>345</v>
      </c>
      <c r="I834" s="122"/>
      <c r="J834" s="63" t="s">
        <v>344</v>
      </c>
    </row>
    <row r="835" spans="1:10" ht="27">
      <c r="A835" s="253"/>
      <c r="B835" s="263" t="s">
        <v>872</v>
      </c>
      <c r="C835" s="49" t="s">
        <v>854</v>
      </c>
      <c r="D835" s="1">
        <v>53704</v>
      </c>
      <c r="E835" s="1">
        <v>53704</v>
      </c>
      <c r="F835" s="1"/>
      <c r="G835" s="3" t="s">
        <v>873</v>
      </c>
      <c r="H835" s="8" t="s">
        <v>874</v>
      </c>
      <c r="I835" s="133" t="s">
        <v>2341</v>
      </c>
      <c r="J835" s="70" t="s">
        <v>2362</v>
      </c>
    </row>
    <row r="836" spans="1:10" ht="27">
      <c r="A836" s="253"/>
      <c r="B836" s="263" t="s">
        <v>875</v>
      </c>
      <c r="C836" s="49" t="s">
        <v>876</v>
      </c>
      <c r="D836" s="1">
        <v>2766</v>
      </c>
      <c r="E836" s="1">
        <f>D836</f>
        <v>2766</v>
      </c>
      <c r="F836" s="1"/>
      <c r="G836" s="3" t="s">
        <v>877</v>
      </c>
      <c r="H836" s="8" t="s">
        <v>878</v>
      </c>
      <c r="I836" s="133" t="s">
        <v>2341</v>
      </c>
      <c r="J836" s="70" t="s">
        <v>2363</v>
      </c>
    </row>
    <row r="837" spans="1:10" ht="31.15" customHeight="1">
      <c r="A837" s="253"/>
      <c r="B837" s="263" t="s">
        <v>338</v>
      </c>
      <c r="C837" s="49" t="s">
        <v>339</v>
      </c>
      <c r="D837" s="1">
        <v>85000</v>
      </c>
      <c r="E837" s="1">
        <f>D837</f>
        <v>85000</v>
      </c>
      <c r="F837" s="1"/>
      <c r="G837" s="3" t="s">
        <v>318</v>
      </c>
      <c r="H837" s="9" t="s">
        <v>351</v>
      </c>
      <c r="I837" s="125"/>
      <c r="J837" s="68" t="s">
        <v>352</v>
      </c>
    </row>
    <row r="838" spans="1:10">
      <c r="A838" s="253"/>
      <c r="B838" s="263" t="s">
        <v>340</v>
      </c>
      <c r="C838" s="49" t="s">
        <v>341</v>
      </c>
      <c r="D838" s="1">
        <v>21274</v>
      </c>
      <c r="E838" s="1"/>
      <c r="F838" s="1">
        <v>9720</v>
      </c>
      <c r="G838" s="3" t="s">
        <v>342</v>
      </c>
      <c r="H838" s="8" t="s">
        <v>329</v>
      </c>
      <c r="I838" s="122"/>
      <c r="J838" s="63" t="s">
        <v>322</v>
      </c>
    </row>
    <row r="839" spans="1:10">
      <c r="A839" s="253"/>
      <c r="B839" s="263"/>
      <c r="C839" s="49" t="s">
        <v>341</v>
      </c>
      <c r="D839" s="1"/>
      <c r="E839" s="1">
        <v>1835</v>
      </c>
      <c r="F839" s="1"/>
      <c r="G839" s="3" t="s">
        <v>343</v>
      </c>
      <c r="H839" s="8" t="s">
        <v>345</v>
      </c>
      <c r="I839" s="122"/>
      <c r="J839" s="63" t="s">
        <v>344</v>
      </c>
    </row>
    <row r="840" spans="1:10" ht="27">
      <c r="A840" s="253"/>
      <c r="B840" s="263" t="s">
        <v>879</v>
      </c>
      <c r="C840" s="49" t="s">
        <v>853</v>
      </c>
      <c r="D840" s="1">
        <v>2335</v>
      </c>
      <c r="E840" s="1">
        <v>2335</v>
      </c>
      <c r="F840" s="1"/>
      <c r="G840" s="3" t="s">
        <v>881</v>
      </c>
      <c r="H840" s="8" t="s">
        <v>880</v>
      </c>
      <c r="I840" s="133" t="s">
        <v>2341</v>
      </c>
      <c r="J840" s="68" t="s">
        <v>2364</v>
      </c>
    </row>
    <row r="841" spans="1:10" ht="27">
      <c r="A841" s="253"/>
      <c r="B841" s="263" t="s">
        <v>889</v>
      </c>
      <c r="C841" s="49" t="s">
        <v>890</v>
      </c>
      <c r="D841" s="1">
        <v>2895</v>
      </c>
      <c r="E841" s="1">
        <v>2895</v>
      </c>
      <c r="F841" s="1"/>
      <c r="G841" s="3" t="s">
        <v>891</v>
      </c>
      <c r="H841" s="8" t="s">
        <v>885</v>
      </c>
      <c r="I841" s="133" t="s">
        <v>2341</v>
      </c>
      <c r="J841" s="68" t="s">
        <v>2365</v>
      </c>
    </row>
    <row r="842" spans="1:10" ht="27">
      <c r="A842" s="253"/>
      <c r="B842" s="263" t="s">
        <v>882</v>
      </c>
      <c r="C842" s="49" t="s">
        <v>883</v>
      </c>
      <c r="D842" s="1">
        <v>134106</v>
      </c>
      <c r="E842" s="1">
        <v>134106</v>
      </c>
      <c r="F842" s="1"/>
      <c r="G842" s="3" t="s">
        <v>884</v>
      </c>
      <c r="H842" s="8" t="s">
        <v>885</v>
      </c>
      <c r="I842" s="133" t="s">
        <v>2341</v>
      </c>
      <c r="J842" s="68" t="s">
        <v>2366</v>
      </c>
    </row>
    <row r="843" spans="1:10" ht="27">
      <c r="A843" s="253"/>
      <c r="B843" s="263" t="s">
        <v>886</v>
      </c>
      <c r="C843" s="49" t="s">
        <v>887</v>
      </c>
      <c r="D843" s="1">
        <v>8095</v>
      </c>
      <c r="E843" s="1">
        <v>8095</v>
      </c>
      <c r="F843" s="1"/>
      <c r="G843" s="3" t="s">
        <v>888</v>
      </c>
      <c r="H843" s="8" t="s">
        <v>885</v>
      </c>
      <c r="I843" s="133" t="s">
        <v>2341</v>
      </c>
      <c r="J843" s="68" t="s">
        <v>2367</v>
      </c>
    </row>
    <row r="844" spans="1:10" ht="27">
      <c r="A844" s="253"/>
      <c r="B844" s="263" t="s">
        <v>892</v>
      </c>
      <c r="C844" s="49" t="s">
        <v>893</v>
      </c>
      <c r="D844" s="1">
        <v>2715</v>
      </c>
      <c r="E844" s="1">
        <v>2715</v>
      </c>
      <c r="F844" s="1"/>
      <c r="G844" s="3" t="s">
        <v>894</v>
      </c>
      <c r="H844" s="8" t="s">
        <v>885</v>
      </c>
      <c r="I844" s="133" t="s">
        <v>2341</v>
      </c>
      <c r="J844" s="68" t="s">
        <v>2368</v>
      </c>
    </row>
    <row r="845" spans="1:10" ht="27">
      <c r="A845" s="253"/>
      <c r="B845" s="263" t="s">
        <v>895</v>
      </c>
      <c r="C845" s="49" t="s">
        <v>896</v>
      </c>
      <c r="D845" s="1">
        <v>16380</v>
      </c>
      <c r="E845" s="1">
        <v>16380</v>
      </c>
      <c r="F845" s="1"/>
      <c r="G845" s="3" t="s">
        <v>897</v>
      </c>
      <c r="H845" s="8" t="s">
        <v>885</v>
      </c>
      <c r="I845" s="133" t="s">
        <v>2341</v>
      </c>
      <c r="J845" s="68" t="s">
        <v>2369</v>
      </c>
    </row>
    <row r="846" spans="1:10" ht="27">
      <c r="A846" s="253"/>
      <c r="B846" s="263" t="s">
        <v>898</v>
      </c>
      <c r="C846" s="49" t="s">
        <v>899</v>
      </c>
      <c r="D846" s="1">
        <v>2420</v>
      </c>
      <c r="E846" s="1">
        <v>2420</v>
      </c>
      <c r="F846" s="1"/>
      <c r="G846" s="3" t="s">
        <v>900</v>
      </c>
      <c r="H846" s="8" t="s">
        <v>885</v>
      </c>
      <c r="I846" s="133" t="s">
        <v>2341</v>
      </c>
      <c r="J846" s="68" t="s">
        <v>2370</v>
      </c>
    </row>
    <row r="847" spans="1:10">
      <c r="A847" s="253"/>
      <c r="B847" s="263" t="s">
        <v>346</v>
      </c>
      <c r="C847" s="49" t="s">
        <v>347</v>
      </c>
      <c r="D847" s="1">
        <v>21274</v>
      </c>
      <c r="E847" s="1"/>
      <c r="F847" s="1">
        <v>9720</v>
      </c>
      <c r="G847" s="3" t="s">
        <v>342</v>
      </c>
      <c r="H847" s="8" t="s">
        <v>329</v>
      </c>
      <c r="I847" s="122"/>
      <c r="J847" s="63" t="s">
        <v>322</v>
      </c>
    </row>
    <row r="848" spans="1:10">
      <c r="A848" s="253"/>
      <c r="B848" s="263" t="s">
        <v>346</v>
      </c>
      <c r="C848" s="49" t="s">
        <v>347</v>
      </c>
      <c r="D848" s="1"/>
      <c r="E848" s="1">
        <v>1835</v>
      </c>
      <c r="F848" s="1"/>
      <c r="G848" s="3" t="s">
        <v>343</v>
      </c>
      <c r="H848" s="8" t="s">
        <v>345</v>
      </c>
      <c r="I848" s="122"/>
      <c r="J848" s="63" t="s">
        <v>344</v>
      </c>
    </row>
    <row r="849" spans="1:10" ht="26.45" customHeight="1">
      <c r="A849" s="253"/>
      <c r="B849" s="263" t="s">
        <v>348</v>
      </c>
      <c r="C849" s="49" t="s">
        <v>349</v>
      </c>
      <c r="D849" s="1">
        <v>84000</v>
      </c>
      <c r="E849" s="1">
        <f>D849</f>
        <v>84000</v>
      </c>
      <c r="F849" s="1"/>
      <c r="G849" s="3" t="s">
        <v>318</v>
      </c>
      <c r="H849" s="9" t="s">
        <v>351</v>
      </c>
      <c r="I849" s="125"/>
      <c r="J849" s="68" t="s">
        <v>352</v>
      </c>
    </row>
    <row r="850" spans="1:10" ht="13.15" customHeight="1">
      <c r="A850" s="253"/>
      <c r="B850" s="263" t="s">
        <v>353</v>
      </c>
      <c r="C850" s="49" t="s">
        <v>354</v>
      </c>
      <c r="D850" s="1">
        <v>21274</v>
      </c>
      <c r="E850" s="1"/>
      <c r="F850" s="1">
        <v>9720</v>
      </c>
      <c r="G850" s="3" t="s">
        <v>342</v>
      </c>
      <c r="H850" s="8" t="s">
        <v>329</v>
      </c>
      <c r="I850" s="122"/>
      <c r="J850" s="63" t="s">
        <v>322</v>
      </c>
    </row>
    <row r="851" spans="1:10">
      <c r="A851" s="253"/>
      <c r="B851" s="263" t="s">
        <v>353</v>
      </c>
      <c r="C851" s="49" t="s">
        <v>354</v>
      </c>
      <c r="D851" s="1"/>
      <c r="E851" s="1">
        <v>1835</v>
      </c>
      <c r="F851" s="1"/>
      <c r="G851" s="3" t="s">
        <v>343</v>
      </c>
      <c r="H851" s="8" t="s">
        <v>345</v>
      </c>
      <c r="I851" s="122"/>
      <c r="J851" s="63" t="s">
        <v>344</v>
      </c>
    </row>
    <row r="852" spans="1:10">
      <c r="A852" s="253"/>
      <c r="B852" s="263" t="s">
        <v>355</v>
      </c>
      <c r="C852" s="49" t="s">
        <v>356</v>
      </c>
      <c r="D852" s="1">
        <v>18724</v>
      </c>
      <c r="E852" s="1"/>
      <c r="F852" s="1">
        <v>8445</v>
      </c>
      <c r="G852" s="3" t="s">
        <v>342</v>
      </c>
      <c r="H852" s="8" t="s">
        <v>360</v>
      </c>
      <c r="I852" s="122"/>
      <c r="J852" s="63" t="s">
        <v>322</v>
      </c>
    </row>
    <row r="853" spans="1:10">
      <c r="A853" s="253"/>
      <c r="B853" s="263" t="s">
        <v>355</v>
      </c>
      <c r="C853" s="49" t="s">
        <v>356</v>
      </c>
      <c r="D853" s="1"/>
      <c r="E853" s="1">
        <v>1835</v>
      </c>
      <c r="F853" s="1"/>
      <c r="G853" s="3" t="s">
        <v>343</v>
      </c>
      <c r="H853" s="8" t="s">
        <v>345</v>
      </c>
      <c r="I853" s="122"/>
      <c r="J853" s="63" t="s">
        <v>344</v>
      </c>
    </row>
    <row r="854" spans="1:10">
      <c r="A854" s="253"/>
      <c r="B854" s="280">
        <v>41420</v>
      </c>
      <c r="C854" s="49" t="s">
        <v>357</v>
      </c>
      <c r="D854" s="1">
        <v>18724</v>
      </c>
      <c r="E854" s="1"/>
      <c r="F854" s="1">
        <v>8445</v>
      </c>
      <c r="G854" s="3" t="s">
        <v>342</v>
      </c>
      <c r="H854" s="8" t="s">
        <v>361</v>
      </c>
      <c r="I854" s="122"/>
      <c r="J854" s="63" t="s">
        <v>322</v>
      </c>
    </row>
    <row r="855" spans="1:10">
      <c r="A855" s="253"/>
      <c r="B855" s="280">
        <v>41420</v>
      </c>
      <c r="C855" s="49" t="s">
        <v>357</v>
      </c>
      <c r="D855" s="1"/>
      <c r="E855" s="1">
        <v>1835</v>
      </c>
      <c r="F855" s="1"/>
      <c r="G855" s="3" t="s">
        <v>343</v>
      </c>
      <c r="H855" s="8" t="s">
        <v>345</v>
      </c>
      <c r="I855" s="122"/>
      <c r="J855" s="63" t="s">
        <v>344</v>
      </c>
    </row>
    <row r="856" spans="1:10" ht="27">
      <c r="A856" s="253"/>
      <c r="B856" s="263" t="s">
        <v>901</v>
      </c>
      <c r="C856" s="49" t="s">
        <v>902</v>
      </c>
      <c r="D856" s="1">
        <v>2421</v>
      </c>
      <c r="E856" s="1">
        <v>2421</v>
      </c>
      <c r="F856" s="1"/>
      <c r="G856" s="3" t="s">
        <v>903</v>
      </c>
      <c r="H856" s="8" t="s">
        <v>885</v>
      </c>
      <c r="I856" s="133" t="s">
        <v>2341</v>
      </c>
      <c r="J856" s="68" t="s">
        <v>2371</v>
      </c>
    </row>
    <row r="857" spans="1:10" ht="27">
      <c r="A857" s="253"/>
      <c r="B857" s="263" t="s">
        <v>904</v>
      </c>
      <c r="C857" s="49" t="s">
        <v>905</v>
      </c>
      <c r="D857" s="1">
        <v>85000</v>
      </c>
      <c r="E857" s="1">
        <v>85000</v>
      </c>
      <c r="F857" s="1"/>
      <c r="G857" s="3" t="s">
        <v>318</v>
      </c>
      <c r="H857" s="9" t="s">
        <v>351</v>
      </c>
      <c r="I857" s="125"/>
      <c r="J857" s="68" t="s">
        <v>352</v>
      </c>
    </row>
    <row r="858" spans="1:10">
      <c r="A858" s="253"/>
      <c r="B858" s="263" t="s">
        <v>358</v>
      </c>
      <c r="C858" s="49" t="s">
        <v>359</v>
      </c>
      <c r="D858" s="1">
        <v>18724</v>
      </c>
      <c r="E858" s="1"/>
      <c r="F858" s="1">
        <v>8445</v>
      </c>
      <c r="G858" s="3" t="s">
        <v>342</v>
      </c>
      <c r="H858" s="8" t="s">
        <v>361</v>
      </c>
      <c r="I858" s="122"/>
      <c r="J858" s="63" t="s">
        <v>322</v>
      </c>
    </row>
    <row r="859" spans="1:10">
      <c r="A859" s="253"/>
      <c r="B859" s="263" t="s">
        <v>358</v>
      </c>
      <c r="C859" s="49" t="s">
        <v>359</v>
      </c>
      <c r="D859" s="1"/>
      <c r="E859" s="1">
        <v>1835</v>
      </c>
      <c r="F859" s="1"/>
      <c r="G859" s="3" t="s">
        <v>343</v>
      </c>
      <c r="H859" s="8" t="s">
        <v>345</v>
      </c>
      <c r="I859" s="122"/>
      <c r="J859" s="63" t="s">
        <v>344</v>
      </c>
    </row>
    <row r="860" spans="1:10" ht="14.25" thickBot="1">
      <c r="A860" s="254"/>
      <c r="B860" s="321" t="s">
        <v>144</v>
      </c>
      <c r="C860" s="322"/>
      <c r="D860" s="75"/>
      <c r="E860" s="76">
        <f>SUM(E816:E859)</f>
        <v>951204</v>
      </c>
      <c r="F860" s="76">
        <f>SUM(F816:F859)</f>
        <v>112815</v>
      </c>
      <c r="G860" s="245">
        <f>E860+F860</f>
        <v>1064019</v>
      </c>
      <c r="H860" s="77"/>
      <c r="I860" s="123"/>
      <c r="J860" s="91"/>
    </row>
    <row r="861" spans="1:10">
      <c r="A861" s="256" t="s">
        <v>966</v>
      </c>
      <c r="B861" s="301" t="s">
        <v>315</v>
      </c>
      <c r="C861" s="302"/>
      <c r="D861" s="302"/>
      <c r="E861" s="98"/>
      <c r="F861" s="98"/>
      <c r="G861" s="104"/>
      <c r="H861" s="216"/>
      <c r="I861" s="217"/>
      <c r="J861" s="211"/>
    </row>
    <row r="862" spans="1:10">
      <c r="A862" s="255"/>
      <c r="B862" s="263" t="s">
        <v>362</v>
      </c>
      <c r="C862" s="49" t="s">
        <v>363</v>
      </c>
      <c r="D862" s="1">
        <v>18733</v>
      </c>
      <c r="E862" s="1"/>
      <c r="F862" s="1">
        <f>D862/2</f>
        <v>9366.5</v>
      </c>
      <c r="G862" s="3" t="s">
        <v>321</v>
      </c>
      <c r="H862" s="8" t="s">
        <v>365</v>
      </c>
      <c r="I862" s="122"/>
      <c r="J862" s="56" t="s">
        <v>364</v>
      </c>
    </row>
    <row r="863" spans="1:10">
      <c r="A863" s="255"/>
      <c r="B863" s="263" t="s">
        <v>366</v>
      </c>
      <c r="C863" s="49" t="s">
        <v>367</v>
      </c>
      <c r="D863" s="1">
        <v>18733</v>
      </c>
      <c r="E863" s="1"/>
      <c r="F863" s="1">
        <f t="shared" ref="F863:F874" si="38">D863/2</f>
        <v>9366.5</v>
      </c>
      <c r="G863" s="3" t="s">
        <v>321</v>
      </c>
      <c r="H863" s="8" t="s">
        <v>365</v>
      </c>
      <c r="I863" s="122"/>
      <c r="J863" s="56" t="s">
        <v>364</v>
      </c>
    </row>
    <row r="864" spans="1:10">
      <c r="A864" s="255"/>
      <c r="B864" s="262" t="s">
        <v>2270</v>
      </c>
      <c r="C864" s="30" t="s">
        <v>2271</v>
      </c>
      <c r="D864" s="1">
        <v>11420</v>
      </c>
      <c r="E864" s="1">
        <v>11420</v>
      </c>
      <c r="F864" s="1"/>
      <c r="G864" s="31" t="s">
        <v>2250</v>
      </c>
      <c r="H864" s="32" t="s">
        <v>2272</v>
      </c>
      <c r="I864" s="133" t="s">
        <v>2341</v>
      </c>
      <c r="J864" s="65" t="s">
        <v>2253</v>
      </c>
    </row>
    <row r="865" spans="1:10">
      <c r="A865" s="255"/>
      <c r="B865" s="263" t="s">
        <v>368</v>
      </c>
      <c r="C865" s="49" t="s">
        <v>356</v>
      </c>
      <c r="D865" s="1">
        <v>18733</v>
      </c>
      <c r="E865" s="1"/>
      <c r="F865" s="1">
        <f t="shared" si="38"/>
        <v>9366.5</v>
      </c>
      <c r="G865" s="3" t="s">
        <v>321</v>
      </c>
      <c r="H865" s="8" t="s">
        <v>365</v>
      </c>
      <c r="I865" s="122"/>
      <c r="J865" s="56" t="s">
        <v>364</v>
      </c>
    </row>
    <row r="866" spans="1:10">
      <c r="A866" s="255"/>
      <c r="B866" s="263" t="s">
        <v>369</v>
      </c>
      <c r="C866" s="49" t="s">
        <v>370</v>
      </c>
      <c r="D866" s="1">
        <v>18733</v>
      </c>
      <c r="E866" s="1"/>
      <c r="F866" s="1">
        <f t="shared" si="38"/>
        <v>9366.5</v>
      </c>
      <c r="G866" s="3" t="s">
        <v>321</v>
      </c>
      <c r="H866" s="8" t="s">
        <v>365</v>
      </c>
      <c r="I866" s="122"/>
      <c r="J866" s="56" t="s">
        <v>364</v>
      </c>
    </row>
    <row r="867" spans="1:10">
      <c r="A867" s="255"/>
      <c r="B867" s="263" t="s">
        <v>371</v>
      </c>
      <c r="C867" s="49" t="s">
        <v>372</v>
      </c>
      <c r="D867" s="1">
        <v>18733</v>
      </c>
      <c r="E867" s="1"/>
      <c r="F867" s="1">
        <f t="shared" si="38"/>
        <v>9366.5</v>
      </c>
      <c r="G867" s="3" t="s">
        <v>321</v>
      </c>
      <c r="H867" s="8" t="s">
        <v>365</v>
      </c>
      <c r="I867" s="122"/>
      <c r="J867" s="56" t="s">
        <v>364</v>
      </c>
    </row>
    <row r="868" spans="1:10" ht="27" customHeight="1">
      <c r="A868" s="255"/>
      <c r="B868" s="263" t="s">
        <v>373</v>
      </c>
      <c r="C868" s="49" t="s">
        <v>374</v>
      </c>
      <c r="D868" s="1">
        <v>134306</v>
      </c>
      <c r="E868" s="1">
        <f t="shared" ref="E868" si="39">D868</f>
        <v>134306</v>
      </c>
      <c r="F868" s="1"/>
      <c r="G868" s="31" t="s">
        <v>2319</v>
      </c>
      <c r="H868" s="32" t="s">
        <v>920</v>
      </c>
      <c r="I868" s="218" t="s">
        <v>2341</v>
      </c>
      <c r="J868" s="68" t="s">
        <v>2372</v>
      </c>
    </row>
    <row r="869" spans="1:10">
      <c r="A869" s="255"/>
      <c r="B869" s="263" t="s">
        <v>376</v>
      </c>
      <c r="C869" s="49" t="s">
        <v>339</v>
      </c>
      <c r="D869" s="1">
        <v>18733</v>
      </c>
      <c r="E869" s="1"/>
      <c r="F869" s="1">
        <f t="shared" si="38"/>
        <v>9366.5</v>
      </c>
      <c r="G869" s="3" t="s">
        <v>321</v>
      </c>
      <c r="H869" s="8" t="s">
        <v>365</v>
      </c>
      <c r="I869" s="122"/>
      <c r="J869" s="56" t="s">
        <v>364</v>
      </c>
    </row>
    <row r="870" spans="1:10" ht="27.6" customHeight="1">
      <c r="A870" s="255"/>
      <c r="B870" s="263" t="s">
        <v>377</v>
      </c>
      <c r="C870" s="49" t="s">
        <v>378</v>
      </c>
      <c r="D870" s="1">
        <v>49826</v>
      </c>
      <c r="E870" s="1">
        <f t="shared" ref="E870" si="40">D870</f>
        <v>49826</v>
      </c>
      <c r="F870" s="1"/>
      <c r="G870" s="31" t="s">
        <v>2320</v>
      </c>
      <c r="H870" s="32" t="s">
        <v>921</v>
      </c>
      <c r="I870" s="218" t="s">
        <v>2341</v>
      </c>
      <c r="J870" s="68" t="s">
        <v>2372</v>
      </c>
    </row>
    <row r="871" spans="1:10">
      <c r="A871" s="255"/>
      <c r="B871" s="263" t="s">
        <v>379</v>
      </c>
      <c r="C871" s="49" t="s">
        <v>337</v>
      </c>
      <c r="D871" s="1">
        <v>18733</v>
      </c>
      <c r="E871" s="1"/>
      <c r="F871" s="1">
        <f t="shared" si="38"/>
        <v>9366.5</v>
      </c>
      <c r="G871" s="3" t="s">
        <v>321</v>
      </c>
      <c r="H871" s="8" t="s">
        <v>365</v>
      </c>
      <c r="I871" s="122"/>
      <c r="J871" s="56" t="s">
        <v>364</v>
      </c>
    </row>
    <row r="872" spans="1:10">
      <c r="A872" s="255"/>
      <c r="B872" s="263" t="s">
        <v>380</v>
      </c>
      <c r="C872" s="49" t="s">
        <v>381</v>
      </c>
      <c r="D872" s="1">
        <v>39630</v>
      </c>
      <c r="E872" s="1"/>
      <c r="F872" s="1">
        <f t="shared" si="38"/>
        <v>19815</v>
      </c>
      <c r="G872" s="3" t="s">
        <v>321</v>
      </c>
      <c r="H872" s="8" t="s">
        <v>382</v>
      </c>
      <c r="I872" s="122"/>
      <c r="J872" s="56" t="s">
        <v>383</v>
      </c>
    </row>
    <row r="873" spans="1:10">
      <c r="A873" s="255"/>
      <c r="B873" s="263" t="s">
        <v>384</v>
      </c>
      <c r="C873" s="49" t="s">
        <v>385</v>
      </c>
      <c r="D873" s="1">
        <v>18733</v>
      </c>
      <c r="E873" s="1"/>
      <c r="F873" s="1">
        <f t="shared" si="38"/>
        <v>9366.5</v>
      </c>
      <c r="G873" s="3" t="s">
        <v>321</v>
      </c>
      <c r="H873" s="8" t="s">
        <v>365</v>
      </c>
      <c r="I873" s="122"/>
      <c r="J873" s="56" t="s">
        <v>364</v>
      </c>
    </row>
    <row r="874" spans="1:10">
      <c r="A874" s="255"/>
      <c r="B874" s="263" t="s">
        <v>386</v>
      </c>
      <c r="C874" s="49" t="s">
        <v>387</v>
      </c>
      <c r="D874" s="1">
        <v>18733</v>
      </c>
      <c r="E874" s="1"/>
      <c r="F874" s="1">
        <f t="shared" si="38"/>
        <v>9366.5</v>
      </c>
      <c r="G874" s="3" t="s">
        <v>321</v>
      </c>
      <c r="H874" s="8" t="s">
        <v>365</v>
      </c>
      <c r="I874" s="122"/>
      <c r="J874" s="56" t="s">
        <v>364</v>
      </c>
    </row>
    <row r="875" spans="1:10" ht="27">
      <c r="A875" s="255"/>
      <c r="B875" s="263" t="s">
        <v>856</v>
      </c>
      <c r="C875" s="49" t="s">
        <v>906</v>
      </c>
      <c r="D875" s="1">
        <v>32070</v>
      </c>
      <c r="E875" s="1">
        <f t="shared" ref="E875" si="41">D875</f>
        <v>32070</v>
      </c>
      <c r="F875" s="1"/>
      <c r="G875" s="31" t="s">
        <v>2321</v>
      </c>
      <c r="H875" s="32" t="s">
        <v>922</v>
      </c>
      <c r="I875" s="218" t="s">
        <v>2341</v>
      </c>
      <c r="J875" s="68" t="s">
        <v>2372</v>
      </c>
    </row>
    <row r="876" spans="1:10" ht="31.9" customHeight="1">
      <c r="A876" s="255"/>
      <c r="B876" s="263" t="s">
        <v>388</v>
      </c>
      <c r="C876" s="49" t="s">
        <v>331</v>
      </c>
      <c r="D876" s="1">
        <v>177450</v>
      </c>
      <c r="E876" s="1">
        <f t="shared" ref="E876:E879" si="42">D876</f>
        <v>177450</v>
      </c>
      <c r="F876" s="1"/>
      <c r="G876" s="3" t="s">
        <v>318</v>
      </c>
      <c r="H876" s="8" t="s">
        <v>389</v>
      </c>
      <c r="I876" s="122"/>
      <c r="J876" s="58" t="s">
        <v>390</v>
      </c>
    </row>
    <row r="877" spans="1:10" ht="13.15" customHeight="1">
      <c r="A877" s="255"/>
      <c r="B877" s="263" t="s">
        <v>391</v>
      </c>
      <c r="C877" s="49" t="s">
        <v>326</v>
      </c>
      <c r="D877" s="1">
        <v>18733</v>
      </c>
      <c r="E877" s="1"/>
      <c r="F877" s="1">
        <f>D877/2</f>
        <v>9366.5</v>
      </c>
      <c r="G877" s="3" t="s">
        <v>321</v>
      </c>
      <c r="H877" s="8" t="s">
        <v>365</v>
      </c>
      <c r="I877" s="122"/>
      <c r="J877" s="56" t="s">
        <v>364</v>
      </c>
    </row>
    <row r="878" spans="1:10" ht="13.15" customHeight="1">
      <c r="A878" s="255"/>
      <c r="B878" s="262" t="s">
        <v>2273</v>
      </c>
      <c r="C878" s="30" t="s">
        <v>2274</v>
      </c>
      <c r="D878" s="1">
        <v>14560</v>
      </c>
      <c r="E878" s="1">
        <v>14560</v>
      </c>
      <c r="F878" s="1"/>
      <c r="G878" s="31" t="s">
        <v>2250</v>
      </c>
      <c r="H878" s="32" t="s">
        <v>2275</v>
      </c>
      <c r="I878" s="133" t="s">
        <v>2341</v>
      </c>
      <c r="J878" s="65" t="s">
        <v>2253</v>
      </c>
    </row>
    <row r="879" spans="1:10" ht="27">
      <c r="A879" s="255"/>
      <c r="B879" s="263" t="s">
        <v>908</v>
      </c>
      <c r="C879" s="49" t="s">
        <v>909</v>
      </c>
      <c r="D879" s="1">
        <v>52960</v>
      </c>
      <c r="E879" s="1">
        <f t="shared" si="42"/>
        <v>52960</v>
      </c>
      <c r="F879" s="1"/>
      <c r="G879" s="31" t="s">
        <v>861</v>
      </c>
      <c r="H879" s="32" t="s">
        <v>923</v>
      </c>
      <c r="I879" s="218" t="s">
        <v>2341</v>
      </c>
      <c r="J879" s="68" t="s">
        <v>2372</v>
      </c>
    </row>
    <row r="880" spans="1:10" ht="13.15" customHeight="1">
      <c r="A880" s="255"/>
      <c r="B880" s="263" t="s">
        <v>392</v>
      </c>
      <c r="C880" s="49" t="s">
        <v>324</v>
      </c>
      <c r="D880" s="1">
        <v>18733</v>
      </c>
      <c r="E880" s="1"/>
      <c r="F880" s="1">
        <f t="shared" ref="F880:F882" si="43">D880/2</f>
        <v>9366.5</v>
      </c>
      <c r="G880" s="3" t="s">
        <v>321</v>
      </c>
      <c r="H880" s="8" t="s">
        <v>365</v>
      </c>
      <c r="I880" s="122"/>
      <c r="J880" s="56" t="s">
        <v>364</v>
      </c>
    </row>
    <row r="881" spans="1:10" ht="13.15" customHeight="1">
      <c r="A881" s="255"/>
      <c r="B881" s="262" t="s">
        <v>2276</v>
      </c>
      <c r="C881" s="30" t="s">
        <v>2277</v>
      </c>
      <c r="D881" s="1">
        <v>16760</v>
      </c>
      <c r="E881" s="1">
        <v>16760</v>
      </c>
      <c r="F881" s="1"/>
      <c r="G881" s="31" t="s">
        <v>2250</v>
      </c>
      <c r="H881" s="32" t="s">
        <v>2278</v>
      </c>
      <c r="I881" s="133" t="s">
        <v>2341</v>
      </c>
      <c r="J881" s="65" t="s">
        <v>2253</v>
      </c>
    </row>
    <row r="882" spans="1:10">
      <c r="A882" s="255"/>
      <c r="B882" s="263" t="s">
        <v>393</v>
      </c>
      <c r="C882" s="49" t="s">
        <v>394</v>
      </c>
      <c r="D882" s="1">
        <v>18733</v>
      </c>
      <c r="E882" s="1"/>
      <c r="F882" s="1">
        <f t="shared" si="43"/>
        <v>9366.5</v>
      </c>
      <c r="G882" s="3" t="s">
        <v>321</v>
      </c>
      <c r="H882" s="8" t="s">
        <v>365</v>
      </c>
      <c r="I882" s="122"/>
      <c r="J882" s="56" t="s">
        <v>364</v>
      </c>
    </row>
    <row r="883" spans="1:10" ht="14.25" thickBot="1">
      <c r="A883" s="254"/>
      <c r="B883" s="321" t="s">
        <v>144</v>
      </c>
      <c r="C883" s="322"/>
      <c r="D883" s="75"/>
      <c r="E883" s="76">
        <f>SUM(E862:E882)</f>
        <v>489352</v>
      </c>
      <c r="F883" s="76">
        <f>SUM(F862:F882)</f>
        <v>132213</v>
      </c>
      <c r="G883" s="245">
        <f>SUM(E883:F883)</f>
        <v>621565</v>
      </c>
      <c r="H883" s="77"/>
      <c r="I883" s="123"/>
      <c r="J883" s="91"/>
    </row>
    <row r="884" spans="1:10">
      <c r="A884" s="252" t="s">
        <v>966</v>
      </c>
      <c r="B884" s="327" t="s">
        <v>316</v>
      </c>
      <c r="C884" s="341"/>
      <c r="D884" s="98"/>
      <c r="E884" s="98"/>
      <c r="F884" s="98"/>
      <c r="G884" s="104"/>
      <c r="H884" s="219"/>
      <c r="I884" s="200"/>
      <c r="J884" s="111"/>
    </row>
    <row r="885" spans="1:10" ht="27">
      <c r="A885" s="253"/>
      <c r="B885" s="262" t="s">
        <v>2235</v>
      </c>
      <c r="C885" s="30" t="s">
        <v>2236</v>
      </c>
      <c r="D885" s="1">
        <v>1717</v>
      </c>
      <c r="E885" s="1">
        <v>1717</v>
      </c>
      <c r="F885" s="1"/>
      <c r="G885" s="3" t="s">
        <v>375</v>
      </c>
      <c r="H885" s="32" t="s">
        <v>2282</v>
      </c>
      <c r="I885" s="133" t="s">
        <v>2341</v>
      </c>
      <c r="J885" s="68" t="s">
        <v>2372</v>
      </c>
    </row>
    <row r="886" spans="1:10">
      <c r="A886" s="253"/>
      <c r="B886" s="263" t="s">
        <v>401</v>
      </c>
      <c r="C886" s="49" t="s">
        <v>402</v>
      </c>
      <c r="D886" s="1">
        <v>11151</v>
      </c>
      <c r="E886" s="1"/>
      <c r="F886" s="1">
        <v>4658</v>
      </c>
      <c r="G886" s="3" t="s">
        <v>403</v>
      </c>
      <c r="H886" s="8" t="s">
        <v>405</v>
      </c>
      <c r="I886" s="122"/>
      <c r="J886" s="63" t="s">
        <v>322</v>
      </c>
    </row>
    <row r="887" spans="1:10" ht="94.5">
      <c r="A887" s="253"/>
      <c r="B887" s="263"/>
      <c r="C887" s="49" t="s">
        <v>402</v>
      </c>
      <c r="D887" s="1"/>
      <c r="E887" s="1">
        <v>1835</v>
      </c>
      <c r="F887" s="1"/>
      <c r="G887" s="3" t="s">
        <v>404</v>
      </c>
      <c r="H887" s="8" t="s">
        <v>406</v>
      </c>
      <c r="I887" s="122"/>
      <c r="J887" s="209" t="s">
        <v>2291</v>
      </c>
    </row>
    <row r="888" spans="1:10">
      <c r="A888" s="253"/>
      <c r="B888" s="263" t="s">
        <v>407</v>
      </c>
      <c r="C888" s="49" t="s">
        <v>408</v>
      </c>
      <c r="D888" s="1">
        <v>11151</v>
      </c>
      <c r="E888" s="1"/>
      <c r="F888" s="1">
        <v>4658</v>
      </c>
      <c r="G888" s="3" t="s">
        <v>403</v>
      </c>
      <c r="H888" s="8" t="s">
        <v>405</v>
      </c>
      <c r="I888" s="122"/>
      <c r="J888" s="63" t="s">
        <v>322</v>
      </c>
    </row>
    <row r="889" spans="1:10">
      <c r="A889" s="253"/>
      <c r="B889" s="263"/>
      <c r="C889" s="49" t="s">
        <v>408</v>
      </c>
      <c r="D889" s="1"/>
      <c r="E889" s="1">
        <v>1835</v>
      </c>
      <c r="F889" s="1"/>
      <c r="G889" s="3" t="s">
        <v>404</v>
      </c>
      <c r="H889" s="8" t="s">
        <v>406</v>
      </c>
      <c r="I889" s="122"/>
      <c r="J889" s="63" t="s">
        <v>344</v>
      </c>
    </row>
    <row r="890" spans="1:10">
      <c r="A890" s="253"/>
      <c r="B890" s="263" t="s">
        <v>409</v>
      </c>
      <c r="C890" s="49" t="s">
        <v>411</v>
      </c>
      <c r="D890" s="1">
        <v>11151</v>
      </c>
      <c r="E890" s="1"/>
      <c r="F890" s="1">
        <v>4658</v>
      </c>
      <c r="G890" s="3" t="s">
        <v>403</v>
      </c>
      <c r="H890" s="8" t="s">
        <v>405</v>
      </c>
      <c r="I890" s="122"/>
      <c r="J890" s="63" t="s">
        <v>322</v>
      </c>
    </row>
    <row r="891" spans="1:10">
      <c r="A891" s="253"/>
      <c r="B891" s="263"/>
      <c r="C891" s="49" t="s">
        <v>410</v>
      </c>
      <c r="D891" s="1"/>
      <c r="E891" s="1">
        <v>1835</v>
      </c>
      <c r="F891" s="1"/>
      <c r="G891" s="3" t="s">
        <v>404</v>
      </c>
      <c r="H891" s="8" t="s">
        <v>406</v>
      </c>
      <c r="I891" s="122"/>
      <c r="J891" s="63" t="s">
        <v>344</v>
      </c>
    </row>
    <row r="892" spans="1:10">
      <c r="A892" s="253"/>
      <c r="B892" s="263" t="s">
        <v>412</v>
      </c>
      <c r="C892" s="49" t="s">
        <v>413</v>
      </c>
      <c r="D892" s="1">
        <v>11151</v>
      </c>
      <c r="E892" s="1"/>
      <c r="F892" s="1">
        <v>4658</v>
      </c>
      <c r="G892" s="3" t="s">
        <v>403</v>
      </c>
      <c r="H892" s="8" t="s">
        <v>405</v>
      </c>
      <c r="I892" s="122"/>
      <c r="J892" s="63" t="s">
        <v>322</v>
      </c>
    </row>
    <row r="893" spans="1:10">
      <c r="A893" s="253"/>
      <c r="B893" s="263"/>
      <c r="C893" s="49" t="s">
        <v>413</v>
      </c>
      <c r="D893" s="1"/>
      <c r="E893" s="1">
        <v>1835</v>
      </c>
      <c r="F893" s="1"/>
      <c r="G893" s="3" t="s">
        <v>404</v>
      </c>
      <c r="H893" s="8" t="s">
        <v>406</v>
      </c>
      <c r="I893" s="122"/>
      <c r="J893" s="63" t="s">
        <v>344</v>
      </c>
    </row>
    <row r="894" spans="1:10" ht="27">
      <c r="A894" s="253"/>
      <c r="B894" s="263" t="s">
        <v>414</v>
      </c>
      <c r="C894" s="49" t="s">
        <v>415</v>
      </c>
      <c r="D894" s="1">
        <v>133926</v>
      </c>
      <c r="E894" s="1">
        <f t="shared" ref="E894:E916" si="44">D894</f>
        <v>133926</v>
      </c>
      <c r="F894" s="1"/>
      <c r="G894" s="31" t="s">
        <v>2319</v>
      </c>
      <c r="H894" s="32" t="s">
        <v>924</v>
      </c>
      <c r="I894" s="218" t="s">
        <v>2341</v>
      </c>
      <c r="J894" s="68" t="s">
        <v>2372</v>
      </c>
    </row>
    <row r="895" spans="1:10">
      <c r="A895" s="253"/>
      <c r="B895" s="263" t="s">
        <v>416</v>
      </c>
      <c r="C895" s="49" t="s">
        <v>418</v>
      </c>
      <c r="D895" s="1">
        <v>11151</v>
      </c>
      <c r="E895" s="1"/>
      <c r="F895" s="1">
        <v>4658</v>
      </c>
      <c r="G895" s="3" t="s">
        <v>403</v>
      </c>
      <c r="H895" s="8" t="s">
        <v>405</v>
      </c>
      <c r="I895" s="122"/>
      <c r="J895" s="63" t="s">
        <v>322</v>
      </c>
    </row>
    <row r="896" spans="1:10">
      <c r="A896" s="253"/>
      <c r="B896" s="263"/>
      <c r="C896" s="49" t="s">
        <v>417</v>
      </c>
      <c r="D896" s="1"/>
      <c r="E896" s="1">
        <v>1835</v>
      </c>
      <c r="F896" s="1"/>
      <c r="G896" s="3" t="s">
        <v>404</v>
      </c>
      <c r="H896" s="8" t="s">
        <v>406</v>
      </c>
      <c r="I896" s="122"/>
      <c r="J896" s="63" t="s">
        <v>344</v>
      </c>
    </row>
    <row r="897" spans="1:10">
      <c r="A897" s="253"/>
      <c r="B897" s="263" t="s">
        <v>419</v>
      </c>
      <c r="C897" s="49" t="s">
        <v>421</v>
      </c>
      <c r="D897" s="1">
        <v>11151</v>
      </c>
      <c r="E897" s="1"/>
      <c r="F897" s="1">
        <v>4658</v>
      </c>
      <c r="G897" s="3" t="s">
        <v>403</v>
      </c>
      <c r="H897" s="8" t="s">
        <v>405</v>
      </c>
      <c r="I897" s="122"/>
      <c r="J897" s="63" t="s">
        <v>322</v>
      </c>
    </row>
    <row r="898" spans="1:10">
      <c r="A898" s="253"/>
      <c r="B898" s="263"/>
      <c r="C898" s="49" t="s">
        <v>420</v>
      </c>
      <c r="D898" s="1"/>
      <c r="E898" s="1">
        <v>1835</v>
      </c>
      <c r="F898" s="1"/>
      <c r="G898" s="3" t="s">
        <v>404</v>
      </c>
      <c r="H898" s="8" t="s">
        <v>406</v>
      </c>
      <c r="I898" s="122"/>
      <c r="J898" s="63" t="s">
        <v>344</v>
      </c>
    </row>
    <row r="899" spans="1:10" ht="27">
      <c r="A899" s="253"/>
      <c r="B899" s="263" t="s">
        <v>422</v>
      </c>
      <c r="C899" s="49" t="s">
        <v>423</v>
      </c>
      <c r="D899" s="1">
        <v>96131</v>
      </c>
      <c r="E899" s="1">
        <f t="shared" si="44"/>
        <v>96131</v>
      </c>
      <c r="F899" s="1"/>
      <c r="G899" s="31" t="s">
        <v>931</v>
      </c>
      <c r="H899" s="32" t="s">
        <v>925</v>
      </c>
      <c r="I899" s="218" t="s">
        <v>2341</v>
      </c>
      <c r="J899" s="68" t="s">
        <v>2372</v>
      </c>
    </row>
    <row r="900" spans="1:10" ht="27">
      <c r="A900" s="253"/>
      <c r="B900" s="263" t="s">
        <v>424</v>
      </c>
      <c r="C900" s="49" t="s">
        <v>425</v>
      </c>
      <c r="D900" s="1">
        <v>49716</v>
      </c>
      <c r="E900" s="1">
        <f t="shared" si="44"/>
        <v>49716</v>
      </c>
      <c r="F900" s="1"/>
      <c r="G900" s="31" t="s">
        <v>2322</v>
      </c>
      <c r="H900" s="32" t="s">
        <v>928</v>
      </c>
      <c r="I900" s="218" t="s">
        <v>2341</v>
      </c>
      <c r="J900" s="68" t="s">
        <v>2372</v>
      </c>
    </row>
    <row r="901" spans="1:10">
      <c r="A901" s="253"/>
      <c r="B901" s="263" t="s">
        <v>426</v>
      </c>
      <c r="C901" s="49" t="s">
        <v>427</v>
      </c>
      <c r="D901" s="1">
        <v>11151</v>
      </c>
      <c r="E901" s="1"/>
      <c r="F901" s="1">
        <v>4658</v>
      </c>
      <c r="G901" s="3" t="s">
        <v>403</v>
      </c>
      <c r="H901" s="8" t="s">
        <v>405</v>
      </c>
      <c r="I901" s="122"/>
      <c r="J901" s="63" t="s">
        <v>322</v>
      </c>
    </row>
    <row r="902" spans="1:10">
      <c r="A902" s="253"/>
      <c r="B902" s="263"/>
      <c r="C902" s="49" t="s">
        <v>427</v>
      </c>
      <c r="D902" s="1"/>
      <c r="E902" s="1">
        <v>1835</v>
      </c>
      <c r="F902" s="1"/>
      <c r="G902" s="3" t="s">
        <v>404</v>
      </c>
      <c r="H902" s="8" t="s">
        <v>406</v>
      </c>
      <c r="I902" s="122"/>
      <c r="J902" s="63" t="s">
        <v>344</v>
      </c>
    </row>
    <row r="903" spans="1:10" ht="27">
      <c r="A903" s="253"/>
      <c r="B903" s="263" t="s">
        <v>428</v>
      </c>
      <c r="C903" s="49" t="s">
        <v>429</v>
      </c>
      <c r="D903" s="1">
        <v>32070</v>
      </c>
      <c r="E903" s="1">
        <f>D903</f>
        <v>32070</v>
      </c>
      <c r="F903" s="1"/>
      <c r="G903" s="31" t="s">
        <v>2321</v>
      </c>
      <c r="H903" s="32" t="s">
        <v>927</v>
      </c>
      <c r="I903" s="218" t="s">
        <v>2341</v>
      </c>
      <c r="J903" s="68" t="s">
        <v>2372</v>
      </c>
    </row>
    <row r="904" spans="1:10" ht="27">
      <c r="A904" s="253"/>
      <c r="B904" s="263" t="s">
        <v>430</v>
      </c>
      <c r="C904" s="49" t="s">
        <v>431</v>
      </c>
      <c r="D904" s="1">
        <v>1140</v>
      </c>
      <c r="E904" s="1">
        <f>D904</f>
        <v>1140</v>
      </c>
      <c r="F904" s="1"/>
      <c r="G904" s="31" t="s">
        <v>2323</v>
      </c>
      <c r="H904" s="32" t="s">
        <v>926</v>
      </c>
      <c r="I904" s="133" t="s">
        <v>2341</v>
      </c>
      <c r="J904" s="68" t="s">
        <v>2372</v>
      </c>
    </row>
    <row r="905" spans="1:10">
      <c r="A905" s="253"/>
      <c r="B905" s="263" t="s">
        <v>432</v>
      </c>
      <c r="C905" s="49" t="s">
        <v>433</v>
      </c>
      <c r="D905" s="1">
        <v>11151</v>
      </c>
      <c r="E905" s="1"/>
      <c r="F905" s="1">
        <v>4658</v>
      </c>
      <c r="G905" s="3" t="s">
        <v>403</v>
      </c>
      <c r="H905" s="8" t="s">
        <v>405</v>
      </c>
      <c r="I905" s="122"/>
      <c r="J905" s="63" t="s">
        <v>322</v>
      </c>
    </row>
    <row r="906" spans="1:10">
      <c r="A906" s="253"/>
      <c r="B906" s="263"/>
      <c r="C906" s="49" t="s">
        <v>333</v>
      </c>
      <c r="D906" s="1"/>
      <c r="E906" s="1">
        <v>1835</v>
      </c>
      <c r="F906" s="1"/>
      <c r="G906" s="3" t="s">
        <v>404</v>
      </c>
      <c r="H906" s="8" t="s">
        <v>406</v>
      </c>
      <c r="I906" s="122"/>
      <c r="J906" s="63" t="s">
        <v>344</v>
      </c>
    </row>
    <row r="907" spans="1:10">
      <c r="A907" s="253"/>
      <c r="B907" s="263" t="s">
        <v>434</v>
      </c>
      <c r="C907" s="49" t="s">
        <v>435</v>
      </c>
      <c r="D907" s="1">
        <v>11151</v>
      </c>
      <c r="E907" s="1"/>
      <c r="F907" s="1">
        <v>4658</v>
      </c>
      <c r="G907" s="3" t="s">
        <v>403</v>
      </c>
      <c r="H907" s="8" t="s">
        <v>405</v>
      </c>
      <c r="I907" s="122"/>
      <c r="J907" s="63" t="s">
        <v>322</v>
      </c>
    </row>
    <row r="908" spans="1:10">
      <c r="A908" s="253"/>
      <c r="B908" s="263"/>
      <c r="C908" s="49" t="s">
        <v>435</v>
      </c>
      <c r="D908" s="1"/>
      <c r="E908" s="1">
        <v>1835</v>
      </c>
      <c r="F908" s="1"/>
      <c r="G908" s="3" t="s">
        <v>404</v>
      </c>
      <c r="H908" s="8" t="s">
        <v>406</v>
      </c>
      <c r="I908" s="122"/>
      <c r="J908" s="63" t="s">
        <v>344</v>
      </c>
    </row>
    <row r="909" spans="1:10" ht="27">
      <c r="A909" s="253"/>
      <c r="B909" s="263" t="s">
        <v>436</v>
      </c>
      <c r="C909" s="49" t="s">
        <v>437</v>
      </c>
      <c r="D909" s="1">
        <v>267750</v>
      </c>
      <c r="E909" s="1">
        <f t="shared" si="44"/>
        <v>267750</v>
      </c>
      <c r="F909" s="1"/>
      <c r="G909" s="3" t="s">
        <v>438</v>
      </c>
      <c r="H909" s="52" t="s">
        <v>439</v>
      </c>
      <c r="I909" s="136"/>
      <c r="J909" s="68" t="s">
        <v>352</v>
      </c>
    </row>
    <row r="910" spans="1:10" ht="27">
      <c r="A910" s="253"/>
      <c r="B910" s="263" t="s">
        <v>440</v>
      </c>
      <c r="C910" s="49" t="s">
        <v>441</v>
      </c>
      <c r="D910" s="1">
        <v>52940</v>
      </c>
      <c r="E910" s="1">
        <f t="shared" si="44"/>
        <v>52940</v>
      </c>
      <c r="F910" s="1"/>
      <c r="G910" s="31" t="s">
        <v>2310</v>
      </c>
      <c r="H910" s="32" t="s">
        <v>442</v>
      </c>
      <c r="I910" s="218" t="s">
        <v>2341</v>
      </c>
      <c r="J910" s="68" t="s">
        <v>2372</v>
      </c>
    </row>
    <row r="911" spans="1:10">
      <c r="A911" s="253"/>
      <c r="B911" s="263" t="s">
        <v>443</v>
      </c>
      <c r="C911" s="49" t="s">
        <v>444</v>
      </c>
      <c r="D911" s="1">
        <v>11151</v>
      </c>
      <c r="E911" s="1"/>
      <c r="F911" s="1">
        <v>4658</v>
      </c>
      <c r="G911" s="3" t="s">
        <v>403</v>
      </c>
      <c r="H911" s="8" t="s">
        <v>405</v>
      </c>
      <c r="I911" s="122"/>
      <c r="J911" s="63" t="s">
        <v>322</v>
      </c>
    </row>
    <row r="912" spans="1:10">
      <c r="A912" s="253"/>
      <c r="B912" s="263"/>
      <c r="C912" s="49" t="s">
        <v>444</v>
      </c>
      <c r="D912" s="1"/>
      <c r="E912" s="1">
        <v>1835</v>
      </c>
      <c r="F912" s="1"/>
      <c r="G912" s="3" t="s">
        <v>404</v>
      </c>
      <c r="H912" s="8" t="s">
        <v>406</v>
      </c>
      <c r="I912" s="122"/>
      <c r="J912" s="63" t="s">
        <v>344</v>
      </c>
    </row>
    <row r="913" spans="1:10" ht="27">
      <c r="A913" s="253"/>
      <c r="B913" s="263" t="s">
        <v>445</v>
      </c>
      <c r="C913" s="49" t="s">
        <v>446</v>
      </c>
      <c r="D913" s="1">
        <v>48310</v>
      </c>
      <c r="E913" s="1">
        <f t="shared" ref="E913" si="45">D913</f>
        <v>48310</v>
      </c>
      <c r="F913" s="1"/>
      <c r="G913" s="31" t="s">
        <v>2324</v>
      </c>
      <c r="H913" s="32" t="s">
        <v>447</v>
      </c>
      <c r="I913" s="133" t="s">
        <v>2341</v>
      </c>
      <c r="J913" s="68" t="s">
        <v>2372</v>
      </c>
    </row>
    <row r="914" spans="1:10">
      <c r="A914" s="253"/>
      <c r="B914" s="263" t="s">
        <v>448</v>
      </c>
      <c r="C914" s="49" t="s">
        <v>449</v>
      </c>
      <c r="D914" s="1">
        <v>12068</v>
      </c>
      <c r="E914" s="1"/>
      <c r="F914" s="1">
        <v>5117</v>
      </c>
      <c r="G914" s="3" t="s">
        <v>403</v>
      </c>
      <c r="H914" s="8" t="s">
        <v>450</v>
      </c>
      <c r="I914" s="122"/>
      <c r="J914" s="63" t="s">
        <v>322</v>
      </c>
    </row>
    <row r="915" spans="1:10">
      <c r="A915" s="253"/>
      <c r="B915" s="263"/>
      <c r="C915" s="49" t="s">
        <v>449</v>
      </c>
      <c r="D915" s="1"/>
      <c r="E915" s="1">
        <v>1835</v>
      </c>
      <c r="F915" s="1"/>
      <c r="G915" s="3" t="s">
        <v>462</v>
      </c>
      <c r="H915" s="8" t="s">
        <v>406</v>
      </c>
      <c r="I915" s="122"/>
      <c r="J915" s="63" t="s">
        <v>344</v>
      </c>
    </row>
    <row r="916" spans="1:10" ht="27">
      <c r="A916" s="253"/>
      <c r="B916" s="263" t="s">
        <v>451</v>
      </c>
      <c r="C916" s="49" t="s">
        <v>452</v>
      </c>
      <c r="D916" s="1">
        <v>561156</v>
      </c>
      <c r="E916" s="1">
        <f t="shared" si="44"/>
        <v>561156</v>
      </c>
      <c r="F916" s="1"/>
      <c r="G916" s="3" t="s">
        <v>453</v>
      </c>
      <c r="H916" s="14" t="s">
        <v>454</v>
      </c>
      <c r="I916" s="137"/>
      <c r="J916" s="68" t="s">
        <v>455</v>
      </c>
    </row>
    <row r="917" spans="1:10">
      <c r="A917" s="253"/>
      <c r="B917" s="263" t="s">
        <v>456</v>
      </c>
      <c r="C917" s="49" t="s">
        <v>457</v>
      </c>
      <c r="D917" s="1">
        <v>12068</v>
      </c>
      <c r="E917" s="1"/>
      <c r="F917" s="1">
        <v>5117</v>
      </c>
      <c r="G917" s="3" t="s">
        <v>403</v>
      </c>
      <c r="H917" s="8" t="s">
        <v>450</v>
      </c>
      <c r="I917" s="122"/>
      <c r="J917" s="63" t="s">
        <v>322</v>
      </c>
    </row>
    <row r="918" spans="1:10">
      <c r="A918" s="253"/>
      <c r="B918" s="263"/>
      <c r="C918" s="49" t="s">
        <v>457</v>
      </c>
      <c r="D918" s="1"/>
      <c r="E918" s="1">
        <v>1835</v>
      </c>
      <c r="F918" s="1"/>
      <c r="G918" s="3" t="s">
        <v>404</v>
      </c>
      <c r="H918" s="8" t="s">
        <v>465</v>
      </c>
      <c r="I918" s="122"/>
      <c r="J918" s="63" t="s">
        <v>344</v>
      </c>
    </row>
    <row r="919" spans="1:10" ht="14.25" thickBot="1">
      <c r="A919" s="254"/>
      <c r="B919" s="321" t="s">
        <v>144</v>
      </c>
      <c r="C919" s="326"/>
      <c r="D919" s="75"/>
      <c r="E919" s="76">
        <f>SUM(E885:E918)</f>
        <v>1266876</v>
      </c>
      <c r="F919" s="76">
        <f>SUM(F885:F918)</f>
        <v>56814</v>
      </c>
      <c r="G919" s="245">
        <f>E919+F919</f>
        <v>1323690</v>
      </c>
      <c r="H919" s="77"/>
      <c r="I919" s="123"/>
      <c r="J919" s="91"/>
    </row>
    <row r="920" spans="1:10">
      <c r="A920" s="252" t="s">
        <v>966</v>
      </c>
      <c r="B920" s="327" t="s">
        <v>317</v>
      </c>
      <c r="C920" s="328"/>
      <c r="D920" s="98"/>
      <c r="E920" s="98"/>
      <c r="F920" s="98"/>
      <c r="G920" s="104"/>
      <c r="H920" s="219"/>
      <c r="I920" s="200"/>
      <c r="J920" s="238"/>
    </row>
    <row r="921" spans="1:10">
      <c r="A921" s="253"/>
      <c r="B921" s="263" t="s">
        <v>451</v>
      </c>
      <c r="C921" s="49" t="s">
        <v>459</v>
      </c>
      <c r="D921" s="1">
        <v>13131</v>
      </c>
      <c r="E921" s="1"/>
      <c r="F921" s="1">
        <v>5648</v>
      </c>
      <c r="G921" s="3" t="s">
        <v>461</v>
      </c>
      <c r="H921" s="8" t="s">
        <v>463</v>
      </c>
      <c r="I921" s="122"/>
      <c r="J921" s="63" t="s">
        <v>322</v>
      </c>
    </row>
    <row r="922" spans="1:10">
      <c r="A922" s="253"/>
      <c r="B922" s="263"/>
      <c r="C922" s="49" t="s">
        <v>459</v>
      </c>
      <c r="D922" s="1"/>
      <c r="E922" s="1">
        <v>1835</v>
      </c>
      <c r="F922" s="1"/>
      <c r="G922" s="3" t="s">
        <v>464</v>
      </c>
      <c r="H922" s="8" t="s">
        <v>466</v>
      </c>
      <c r="I922" s="122"/>
      <c r="J922" s="63" t="s">
        <v>344</v>
      </c>
    </row>
    <row r="923" spans="1:10">
      <c r="A923" s="253"/>
      <c r="B923" s="263" t="s">
        <v>467</v>
      </c>
      <c r="C923" s="49" t="s">
        <v>468</v>
      </c>
      <c r="D923" s="1">
        <v>52395</v>
      </c>
      <c r="E923" s="1">
        <f>D923</f>
        <v>52395</v>
      </c>
      <c r="F923" s="1"/>
      <c r="G923" s="3" t="s">
        <v>460</v>
      </c>
      <c r="H923" s="8" t="s">
        <v>469</v>
      </c>
      <c r="I923" s="122"/>
      <c r="J923" s="56" t="s">
        <v>383</v>
      </c>
    </row>
    <row r="924" spans="1:10" ht="27">
      <c r="A924" s="253"/>
      <c r="B924" s="263" t="s">
        <v>470</v>
      </c>
      <c r="C924" s="49" t="s">
        <v>471</v>
      </c>
      <c r="D924" s="1">
        <v>105000</v>
      </c>
      <c r="E924" s="1">
        <f t="shared" ref="E924:E928" si="46">D924</f>
        <v>105000</v>
      </c>
      <c r="F924" s="1"/>
      <c r="G924" s="3" t="s">
        <v>453</v>
      </c>
      <c r="H924" s="8" t="s">
        <v>472</v>
      </c>
      <c r="I924" s="122"/>
      <c r="J924" s="58" t="s">
        <v>474</v>
      </c>
    </row>
    <row r="925" spans="1:10" ht="27">
      <c r="A925" s="253"/>
      <c r="B925" s="263" t="s">
        <v>475</v>
      </c>
      <c r="C925" s="49" t="s">
        <v>449</v>
      </c>
      <c r="D925" s="1">
        <v>18400</v>
      </c>
      <c r="E925" s="1">
        <f>D925</f>
        <v>18400</v>
      </c>
      <c r="F925" s="1"/>
      <c r="G925" s="31" t="s">
        <v>2325</v>
      </c>
      <c r="H925" s="32" t="s">
        <v>476</v>
      </c>
      <c r="I925" s="133" t="s">
        <v>2341</v>
      </c>
      <c r="J925" s="68" t="s">
        <v>2372</v>
      </c>
    </row>
    <row r="926" spans="1:10">
      <c r="A926" s="253"/>
      <c r="B926" s="263" t="s">
        <v>477</v>
      </c>
      <c r="C926" s="49" t="s">
        <v>478</v>
      </c>
      <c r="D926" s="1">
        <v>13131</v>
      </c>
      <c r="E926" s="1"/>
      <c r="F926" s="1">
        <v>5648</v>
      </c>
      <c r="G926" s="3" t="s">
        <v>461</v>
      </c>
      <c r="H926" s="8" t="s">
        <v>463</v>
      </c>
      <c r="I926" s="122"/>
      <c r="J926" s="63" t="s">
        <v>322</v>
      </c>
    </row>
    <row r="927" spans="1:10">
      <c r="A927" s="253"/>
      <c r="B927" s="263"/>
      <c r="C927" s="49" t="s">
        <v>478</v>
      </c>
      <c r="D927" s="1"/>
      <c r="E927" s="1">
        <v>1835</v>
      </c>
      <c r="F927" s="1"/>
      <c r="G927" s="3" t="s">
        <v>464</v>
      </c>
      <c r="H927" s="8" t="s">
        <v>466</v>
      </c>
      <c r="I927" s="122"/>
      <c r="J927" s="63" t="s">
        <v>344</v>
      </c>
    </row>
    <row r="928" spans="1:10" ht="27">
      <c r="A928" s="253"/>
      <c r="B928" s="263" t="s">
        <v>479</v>
      </c>
      <c r="C928" s="49" t="s">
        <v>910</v>
      </c>
      <c r="D928" s="1">
        <v>96384</v>
      </c>
      <c r="E928" s="1">
        <f t="shared" si="46"/>
        <v>96384</v>
      </c>
      <c r="F928" s="1"/>
      <c r="G928" s="31" t="s">
        <v>2326</v>
      </c>
      <c r="H928" s="32" t="s">
        <v>480</v>
      </c>
      <c r="I928" s="133" t="s">
        <v>2341</v>
      </c>
      <c r="J928" s="68" t="s">
        <v>2372</v>
      </c>
    </row>
    <row r="929" spans="1:10">
      <c r="A929" s="253"/>
      <c r="B929" s="263" t="s">
        <v>481</v>
      </c>
      <c r="C929" s="49" t="s">
        <v>482</v>
      </c>
      <c r="D929" s="1">
        <v>13131</v>
      </c>
      <c r="E929" s="1"/>
      <c r="F929" s="1">
        <v>5648</v>
      </c>
      <c r="G929" s="3" t="s">
        <v>461</v>
      </c>
      <c r="H929" s="8" t="s">
        <v>463</v>
      </c>
      <c r="I929" s="122"/>
      <c r="J929" s="63" t="s">
        <v>322</v>
      </c>
    </row>
    <row r="930" spans="1:10">
      <c r="A930" s="253"/>
      <c r="B930" s="263"/>
      <c r="C930" s="49" t="s">
        <v>482</v>
      </c>
      <c r="D930" s="1"/>
      <c r="E930" s="1">
        <v>1835</v>
      </c>
      <c r="F930" s="1"/>
      <c r="G930" s="3" t="s">
        <v>464</v>
      </c>
      <c r="H930" s="8" t="s">
        <v>466</v>
      </c>
      <c r="I930" s="122"/>
      <c r="J930" s="63" t="s">
        <v>344</v>
      </c>
    </row>
    <row r="931" spans="1:10">
      <c r="A931" s="253"/>
      <c r="B931" s="263" t="s">
        <v>483</v>
      </c>
      <c r="C931" s="49" t="s">
        <v>484</v>
      </c>
      <c r="D931" s="1">
        <v>13131</v>
      </c>
      <c r="E931" s="1"/>
      <c r="F931" s="1">
        <v>5648</v>
      </c>
      <c r="G931" s="3" t="s">
        <v>461</v>
      </c>
      <c r="H931" s="8" t="s">
        <v>463</v>
      </c>
      <c r="I931" s="122"/>
      <c r="J931" s="63" t="s">
        <v>322</v>
      </c>
    </row>
    <row r="932" spans="1:10">
      <c r="A932" s="253"/>
      <c r="B932" s="263"/>
      <c r="C932" s="49" t="s">
        <v>484</v>
      </c>
      <c r="D932" s="1"/>
      <c r="E932" s="1">
        <v>1835</v>
      </c>
      <c r="F932" s="1"/>
      <c r="G932" s="3" t="s">
        <v>464</v>
      </c>
      <c r="H932" s="8" t="s">
        <v>466</v>
      </c>
      <c r="I932" s="122"/>
      <c r="J932" s="63" t="s">
        <v>344</v>
      </c>
    </row>
    <row r="933" spans="1:10" ht="27.6" customHeight="1">
      <c r="A933" s="253"/>
      <c r="B933" s="263" t="s">
        <v>486</v>
      </c>
      <c r="C933" s="49" t="s">
        <v>485</v>
      </c>
      <c r="D933" s="1">
        <v>133875</v>
      </c>
      <c r="E933" s="1"/>
      <c r="F933" s="220">
        <f>D933/2</f>
        <v>66937.5</v>
      </c>
      <c r="G933" s="3" t="s">
        <v>453</v>
      </c>
      <c r="H933" s="8" t="s">
        <v>487</v>
      </c>
      <c r="I933" s="122"/>
      <c r="J933" s="58" t="s">
        <v>964</v>
      </c>
    </row>
    <row r="934" spans="1:10" ht="27">
      <c r="A934" s="253"/>
      <c r="B934" s="263" t="s">
        <v>911</v>
      </c>
      <c r="C934" s="49" t="s">
        <v>488</v>
      </c>
      <c r="D934" s="1">
        <v>58570</v>
      </c>
      <c r="E934" s="1">
        <f>D934</f>
        <v>58570</v>
      </c>
      <c r="F934" s="1"/>
      <c r="G934" s="3" t="s">
        <v>929</v>
      </c>
      <c r="H934" s="8" t="s">
        <v>489</v>
      </c>
      <c r="I934" s="133" t="s">
        <v>2341</v>
      </c>
      <c r="J934" s="68" t="s">
        <v>2372</v>
      </c>
    </row>
    <row r="935" spans="1:10" ht="27">
      <c r="A935" s="253"/>
      <c r="B935" s="263" t="s">
        <v>912</v>
      </c>
      <c r="C935" s="49" t="s">
        <v>490</v>
      </c>
      <c r="D935" s="1">
        <v>53750</v>
      </c>
      <c r="E935" s="1">
        <f t="shared" ref="E935" si="47">D935</f>
        <v>53750</v>
      </c>
      <c r="F935" s="1"/>
      <c r="G935" s="3" t="s">
        <v>930</v>
      </c>
      <c r="H935" s="8" t="s">
        <v>491</v>
      </c>
      <c r="I935" s="133" t="s">
        <v>2341</v>
      </c>
      <c r="J935" s="68" t="s">
        <v>2372</v>
      </c>
    </row>
    <row r="936" spans="1:10">
      <c r="A936" s="253"/>
      <c r="B936" s="263" t="s">
        <v>492</v>
      </c>
      <c r="C936" s="49" t="s">
        <v>493</v>
      </c>
      <c r="D936" s="1">
        <v>13131</v>
      </c>
      <c r="E936" s="1"/>
      <c r="F936" s="1">
        <v>5648</v>
      </c>
      <c r="G936" s="3" t="s">
        <v>461</v>
      </c>
      <c r="H936" s="8" t="s">
        <v>463</v>
      </c>
      <c r="I936" s="122"/>
      <c r="J936" s="63" t="s">
        <v>322</v>
      </c>
    </row>
    <row r="937" spans="1:10">
      <c r="A937" s="253"/>
      <c r="B937" s="263"/>
      <c r="C937" s="49" t="s">
        <v>493</v>
      </c>
      <c r="D937" s="1"/>
      <c r="E937" s="1">
        <v>1835</v>
      </c>
      <c r="F937" s="1"/>
      <c r="G937" s="3" t="s">
        <v>464</v>
      </c>
      <c r="H937" s="8" t="s">
        <v>466</v>
      </c>
      <c r="I937" s="122"/>
      <c r="J937" s="63" t="s">
        <v>344</v>
      </c>
    </row>
    <row r="938" spans="1:10" ht="27">
      <c r="A938" s="253"/>
      <c r="B938" s="263" t="s">
        <v>494</v>
      </c>
      <c r="C938" s="49" t="s">
        <v>495</v>
      </c>
      <c r="D938" s="1">
        <v>100511</v>
      </c>
      <c r="E938" s="1">
        <f t="shared" ref="E938" si="48">D938</f>
        <v>100511</v>
      </c>
      <c r="F938" s="1"/>
      <c r="G938" s="3" t="s">
        <v>931</v>
      </c>
      <c r="H938" s="8" t="s">
        <v>496</v>
      </c>
      <c r="I938" s="133" t="s">
        <v>2341</v>
      </c>
      <c r="J938" s="68" t="s">
        <v>2372</v>
      </c>
    </row>
    <row r="939" spans="1:10">
      <c r="A939" s="253"/>
      <c r="B939" s="263" t="s">
        <v>497</v>
      </c>
      <c r="C939" s="49" t="s">
        <v>498</v>
      </c>
      <c r="D939" s="1">
        <v>13131</v>
      </c>
      <c r="E939" s="1"/>
      <c r="F939" s="1">
        <v>5648</v>
      </c>
      <c r="G939" s="3" t="s">
        <v>461</v>
      </c>
      <c r="H939" s="8" t="s">
        <v>463</v>
      </c>
      <c r="I939" s="122"/>
      <c r="J939" s="63" t="s">
        <v>322</v>
      </c>
    </row>
    <row r="940" spans="1:10">
      <c r="A940" s="253"/>
      <c r="B940" s="263"/>
      <c r="C940" s="49" t="s">
        <v>498</v>
      </c>
      <c r="D940" s="1"/>
      <c r="E940" s="1">
        <v>1835</v>
      </c>
      <c r="F940" s="1"/>
      <c r="G940" s="3" t="s">
        <v>464</v>
      </c>
      <c r="H940" s="8" t="s">
        <v>466</v>
      </c>
      <c r="I940" s="122"/>
      <c r="J940" s="63" t="s">
        <v>344</v>
      </c>
    </row>
    <row r="941" spans="1:10" ht="27">
      <c r="A941" s="253"/>
      <c r="B941" s="263" t="s">
        <v>499</v>
      </c>
      <c r="C941" s="49" t="s">
        <v>500</v>
      </c>
      <c r="D941" s="1">
        <v>61070</v>
      </c>
      <c r="E941" s="1">
        <f t="shared" ref="E941:E952" si="49">D941</f>
        <v>61070</v>
      </c>
      <c r="F941" s="1"/>
      <c r="G941" s="3" t="s">
        <v>501</v>
      </c>
      <c r="H941" s="8" t="s">
        <v>502</v>
      </c>
      <c r="I941" s="133" t="s">
        <v>2341</v>
      </c>
      <c r="J941" s="68" t="s">
        <v>2372</v>
      </c>
    </row>
    <row r="942" spans="1:10">
      <c r="A942" s="253"/>
      <c r="B942" s="263" t="s">
        <v>503</v>
      </c>
      <c r="C942" s="49" t="s">
        <v>505</v>
      </c>
      <c r="D942" s="1">
        <v>13131</v>
      </c>
      <c r="E942" s="1"/>
      <c r="F942" s="1">
        <v>5648</v>
      </c>
      <c r="G942" s="3" t="s">
        <v>461</v>
      </c>
      <c r="H942" s="8" t="s">
        <v>463</v>
      </c>
      <c r="I942" s="122"/>
      <c r="J942" s="63" t="s">
        <v>322</v>
      </c>
    </row>
    <row r="943" spans="1:10">
      <c r="A943" s="253"/>
      <c r="B943" s="263"/>
      <c r="C943" s="49" t="s">
        <v>504</v>
      </c>
      <c r="D943" s="1"/>
      <c r="E943" s="1">
        <v>1835</v>
      </c>
      <c r="F943" s="1"/>
      <c r="G943" s="3" t="s">
        <v>464</v>
      </c>
      <c r="H943" s="8" t="s">
        <v>466</v>
      </c>
      <c r="I943" s="122"/>
      <c r="J943" s="63" t="s">
        <v>344</v>
      </c>
    </row>
    <row r="944" spans="1:10" ht="27">
      <c r="A944" s="253"/>
      <c r="B944" s="263" t="s">
        <v>506</v>
      </c>
      <c r="C944" s="49" t="s">
        <v>507</v>
      </c>
      <c r="D944" s="1">
        <v>140406</v>
      </c>
      <c r="E944" s="1">
        <f t="shared" si="49"/>
        <v>140406</v>
      </c>
      <c r="F944" s="1"/>
      <c r="G944" s="31" t="s">
        <v>2327</v>
      </c>
      <c r="H944" s="8" t="s">
        <v>508</v>
      </c>
      <c r="I944" s="133" t="s">
        <v>2341</v>
      </c>
      <c r="J944" s="68" t="s">
        <v>2372</v>
      </c>
    </row>
    <row r="945" spans="1:10" ht="27">
      <c r="A945" s="253"/>
      <c r="B945" s="263" t="s">
        <v>509</v>
      </c>
      <c r="C945" s="49" t="s">
        <v>510</v>
      </c>
      <c r="D945" s="1">
        <v>50400</v>
      </c>
      <c r="E945" s="1">
        <f t="shared" si="49"/>
        <v>50400</v>
      </c>
      <c r="F945" s="1"/>
      <c r="G945" s="3" t="s">
        <v>453</v>
      </c>
      <c r="H945" s="8" t="s">
        <v>511</v>
      </c>
      <c r="I945" s="122"/>
      <c r="J945" s="58" t="s">
        <v>473</v>
      </c>
    </row>
    <row r="946" spans="1:10">
      <c r="A946" s="253"/>
      <c r="B946" s="263" t="s">
        <v>512</v>
      </c>
      <c r="C946" s="49" t="s">
        <v>514</v>
      </c>
      <c r="D946" s="1">
        <v>13131</v>
      </c>
      <c r="E946" s="1"/>
      <c r="F946" s="1">
        <v>5648</v>
      </c>
      <c r="G946" s="3" t="s">
        <v>461</v>
      </c>
      <c r="H946" s="8" t="s">
        <v>463</v>
      </c>
      <c r="I946" s="122"/>
      <c r="J946" s="63" t="s">
        <v>322</v>
      </c>
    </row>
    <row r="947" spans="1:10">
      <c r="A947" s="253"/>
      <c r="B947" s="263"/>
      <c r="C947" s="49" t="s">
        <v>513</v>
      </c>
      <c r="D947" s="1"/>
      <c r="E947" s="1">
        <v>1835</v>
      </c>
      <c r="F947" s="1"/>
      <c r="G947" s="3" t="s">
        <v>464</v>
      </c>
      <c r="H947" s="8" t="s">
        <v>466</v>
      </c>
      <c r="I947" s="122"/>
      <c r="J947" s="63" t="s">
        <v>344</v>
      </c>
    </row>
    <row r="948" spans="1:10">
      <c r="A948" s="253"/>
      <c r="B948" s="263" t="s">
        <v>515</v>
      </c>
      <c r="C948" s="49" t="s">
        <v>516</v>
      </c>
      <c r="D948" s="1">
        <v>13131</v>
      </c>
      <c r="E948" s="1"/>
      <c r="F948" s="1">
        <v>5648</v>
      </c>
      <c r="G948" s="3" t="s">
        <v>461</v>
      </c>
      <c r="H948" s="8" t="s">
        <v>463</v>
      </c>
      <c r="I948" s="122"/>
      <c r="J948" s="63" t="s">
        <v>322</v>
      </c>
    </row>
    <row r="949" spans="1:10">
      <c r="A949" s="253"/>
      <c r="B949" s="263"/>
      <c r="C949" s="49" t="s">
        <v>516</v>
      </c>
      <c r="D949" s="1"/>
      <c r="E949" s="1">
        <v>1835</v>
      </c>
      <c r="F949" s="1"/>
      <c r="G949" s="3" t="s">
        <v>464</v>
      </c>
      <c r="H949" s="8" t="s">
        <v>466</v>
      </c>
      <c r="I949" s="122"/>
      <c r="J949" s="63" t="s">
        <v>344</v>
      </c>
    </row>
    <row r="950" spans="1:10">
      <c r="A950" s="253"/>
      <c r="B950" s="263" t="s">
        <v>517</v>
      </c>
      <c r="C950" s="49" t="s">
        <v>518</v>
      </c>
      <c r="D950" s="1">
        <v>13131</v>
      </c>
      <c r="E950" s="1"/>
      <c r="F950" s="1">
        <v>5648</v>
      </c>
      <c r="G950" s="3" t="s">
        <v>461</v>
      </c>
      <c r="H950" s="8" t="s">
        <v>463</v>
      </c>
      <c r="I950" s="122"/>
      <c r="J950" s="63" t="s">
        <v>322</v>
      </c>
    </row>
    <row r="951" spans="1:10">
      <c r="A951" s="253"/>
      <c r="B951" s="263"/>
      <c r="C951" s="49" t="s">
        <v>518</v>
      </c>
      <c r="D951" s="1"/>
      <c r="E951" s="1">
        <v>1835</v>
      </c>
      <c r="F951" s="1"/>
      <c r="G951" s="3" t="s">
        <v>464</v>
      </c>
      <c r="H951" s="8" t="s">
        <v>466</v>
      </c>
      <c r="I951" s="122"/>
      <c r="J951" s="63" t="s">
        <v>344</v>
      </c>
    </row>
    <row r="952" spans="1:10" ht="27">
      <c r="A952" s="253"/>
      <c r="B952" s="263" t="s">
        <v>519</v>
      </c>
      <c r="C952" s="49" t="s">
        <v>520</v>
      </c>
      <c r="D952" s="1">
        <v>77642</v>
      </c>
      <c r="E952" s="1">
        <f t="shared" si="49"/>
        <v>77642</v>
      </c>
      <c r="F952" s="1"/>
      <c r="G952" s="3" t="s">
        <v>932</v>
      </c>
      <c r="H952" s="8" t="s">
        <v>521</v>
      </c>
      <c r="I952" s="133" t="s">
        <v>2341</v>
      </c>
      <c r="J952" s="68" t="s">
        <v>2372</v>
      </c>
    </row>
    <row r="953" spans="1:10">
      <c r="A953" s="253"/>
      <c r="B953" s="263" t="s">
        <v>522</v>
      </c>
      <c r="C953" s="49" t="s">
        <v>523</v>
      </c>
      <c r="D953" s="1">
        <v>9053</v>
      </c>
      <c r="E953" s="1"/>
      <c r="F953" s="1">
        <v>3609</v>
      </c>
      <c r="G953" s="3" t="s">
        <v>461</v>
      </c>
      <c r="H953" s="8" t="s">
        <v>524</v>
      </c>
      <c r="I953" s="122"/>
      <c r="J953" s="63" t="s">
        <v>322</v>
      </c>
    </row>
    <row r="954" spans="1:10">
      <c r="A954" s="253"/>
      <c r="B954" s="263"/>
      <c r="C954" s="49" t="s">
        <v>523</v>
      </c>
      <c r="D954" s="1"/>
      <c r="E954" s="1">
        <v>1835</v>
      </c>
      <c r="F954" s="1"/>
      <c r="G954" s="3" t="s">
        <v>464</v>
      </c>
      <c r="H954" s="8" t="s">
        <v>466</v>
      </c>
      <c r="I954" s="122"/>
      <c r="J954" s="63" t="s">
        <v>344</v>
      </c>
    </row>
    <row r="955" spans="1:10" ht="27">
      <c r="A955" s="253"/>
      <c r="B955" s="263" t="s">
        <v>525</v>
      </c>
      <c r="C955" s="49" t="s">
        <v>526</v>
      </c>
      <c r="D955" s="1">
        <v>86545</v>
      </c>
      <c r="E955" s="1">
        <f t="shared" ref="E955:E956" si="50">D955</f>
        <v>86545</v>
      </c>
      <c r="F955" s="1"/>
      <c r="G955" s="3" t="s">
        <v>913</v>
      </c>
      <c r="H955" s="35" t="s">
        <v>527</v>
      </c>
      <c r="I955" s="139" t="s">
        <v>2341</v>
      </c>
      <c r="J955" s="68" t="s">
        <v>2372</v>
      </c>
    </row>
    <row r="956" spans="1:10" ht="27">
      <c r="A956" s="253"/>
      <c r="B956" s="263" t="s">
        <v>528</v>
      </c>
      <c r="C956" s="49" t="s">
        <v>529</v>
      </c>
      <c r="D956" s="1">
        <v>108432</v>
      </c>
      <c r="E956" s="1">
        <f t="shared" si="50"/>
        <v>108432</v>
      </c>
      <c r="F956" s="1"/>
      <c r="G956" s="3" t="s">
        <v>914</v>
      </c>
      <c r="H956" s="8" t="s">
        <v>530</v>
      </c>
      <c r="I956" s="133" t="s">
        <v>2341</v>
      </c>
      <c r="J956" s="68" t="s">
        <v>2372</v>
      </c>
    </row>
    <row r="957" spans="1:10">
      <c r="A957" s="253"/>
      <c r="B957" s="263" t="s">
        <v>531</v>
      </c>
      <c r="C957" s="49" t="s">
        <v>532</v>
      </c>
      <c r="D957" s="1">
        <v>9053</v>
      </c>
      <c r="E957" s="1"/>
      <c r="F957" s="1">
        <v>3609</v>
      </c>
      <c r="G957" s="3" t="s">
        <v>461</v>
      </c>
      <c r="H957" s="8" t="s">
        <v>524</v>
      </c>
      <c r="I957" s="122"/>
      <c r="J957" s="63" t="s">
        <v>322</v>
      </c>
    </row>
    <row r="958" spans="1:10">
      <c r="A958" s="253"/>
      <c r="B958" s="263"/>
      <c r="C958" s="49" t="s">
        <v>532</v>
      </c>
      <c r="D958" s="1"/>
      <c r="E958" s="1">
        <v>1835</v>
      </c>
      <c r="F958" s="1"/>
      <c r="G958" s="3" t="s">
        <v>464</v>
      </c>
      <c r="H958" s="8" t="s">
        <v>466</v>
      </c>
      <c r="I958" s="122"/>
      <c r="J958" s="63" t="s">
        <v>344</v>
      </c>
    </row>
    <row r="959" spans="1:10" ht="14.25" thickBot="1">
      <c r="A959" s="254"/>
      <c r="B959" s="321" t="s">
        <v>144</v>
      </c>
      <c r="C959" s="322"/>
      <c r="D959" s="75"/>
      <c r="E959" s="76">
        <f>SUM(E921:E958)</f>
        <v>1031525</v>
      </c>
      <c r="F959" s="76">
        <f>SUM(F921:F958)</f>
        <v>130635.5</v>
      </c>
      <c r="G959" s="245">
        <f>SUM(E959:F959)</f>
        <v>1162160.5</v>
      </c>
      <c r="H959" s="77"/>
      <c r="I959" s="123"/>
      <c r="J959" s="91"/>
    </row>
    <row r="960" spans="1:10" s="21" customFormat="1">
      <c r="A960" s="252" t="s">
        <v>967</v>
      </c>
      <c r="B960" s="309" t="s">
        <v>1907</v>
      </c>
      <c r="C960" s="310"/>
      <c r="D960" s="310"/>
      <c r="E960" s="310"/>
      <c r="F960" s="310"/>
      <c r="G960" s="310"/>
      <c r="H960" s="92"/>
      <c r="I960" s="126"/>
      <c r="J960" s="93"/>
    </row>
    <row r="961" spans="1:10" s="21" customFormat="1">
      <c r="A961" s="253"/>
      <c r="B961" s="272">
        <v>41394</v>
      </c>
      <c r="C961" s="22" t="s">
        <v>1227</v>
      </c>
      <c r="D961" s="5">
        <v>25511</v>
      </c>
      <c r="E961" s="5"/>
      <c r="F961" s="44">
        <v>12754</v>
      </c>
      <c r="G961" s="240" t="s">
        <v>1133</v>
      </c>
      <c r="H961" s="51" t="s">
        <v>1151</v>
      </c>
      <c r="I961" s="127"/>
      <c r="J961" s="64" t="s">
        <v>1650</v>
      </c>
    </row>
    <row r="962" spans="1:10" s="21" customFormat="1">
      <c r="A962" s="253"/>
      <c r="B962" s="272">
        <v>41394</v>
      </c>
      <c r="C962" s="22" t="s">
        <v>1229</v>
      </c>
      <c r="D962" s="5">
        <v>6825</v>
      </c>
      <c r="E962" s="5"/>
      <c r="F962" s="44">
        <v>3412</v>
      </c>
      <c r="G962" s="240" t="s">
        <v>973</v>
      </c>
      <c r="H962" s="51" t="s">
        <v>1908</v>
      </c>
      <c r="I962" s="127"/>
      <c r="J962" s="64" t="s">
        <v>975</v>
      </c>
    </row>
    <row r="963" spans="1:10" s="21" customFormat="1">
      <c r="A963" s="253"/>
      <c r="B963" s="272">
        <v>45046</v>
      </c>
      <c r="C963" s="22" t="s">
        <v>1198</v>
      </c>
      <c r="D963" s="5">
        <v>15000</v>
      </c>
      <c r="E963" s="5"/>
      <c r="F963" s="44">
        <v>7500</v>
      </c>
      <c r="G963" s="240" t="s">
        <v>1152</v>
      </c>
      <c r="H963" s="51" t="s">
        <v>1909</v>
      </c>
      <c r="I963" s="127"/>
      <c r="J963" s="71" t="s">
        <v>1910</v>
      </c>
    </row>
    <row r="964" spans="1:10" s="21" customFormat="1" ht="28.5" customHeight="1">
      <c r="A964" s="253"/>
      <c r="B964" s="268">
        <v>41394</v>
      </c>
      <c r="C964" s="150" t="s">
        <v>1231</v>
      </c>
      <c r="D964" s="151">
        <v>80000</v>
      </c>
      <c r="E964" s="151"/>
      <c r="F964" s="151">
        <v>40000</v>
      </c>
      <c r="G964" s="31" t="s">
        <v>1911</v>
      </c>
      <c r="H964" s="152" t="s">
        <v>1912</v>
      </c>
      <c r="I964" s="153"/>
      <c r="J964" s="157" t="s">
        <v>2393</v>
      </c>
    </row>
    <row r="965" spans="1:10" s="21" customFormat="1">
      <c r="A965" s="253"/>
      <c r="B965" s="268">
        <v>41394</v>
      </c>
      <c r="C965" s="150" t="s">
        <v>1512</v>
      </c>
      <c r="D965" s="151">
        <v>31500</v>
      </c>
      <c r="E965" s="151"/>
      <c r="F965" s="151">
        <v>15750</v>
      </c>
      <c r="G965" s="31" t="s">
        <v>1652</v>
      </c>
      <c r="H965" s="152" t="s">
        <v>1913</v>
      </c>
      <c r="I965" s="153"/>
      <c r="J965" s="157" t="s">
        <v>2328</v>
      </c>
    </row>
    <row r="966" spans="1:10" s="21" customFormat="1">
      <c r="A966" s="253"/>
      <c r="B966" s="268">
        <v>41424</v>
      </c>
      <c r="C966" s="150" t="s">
        <v>1514</v>
      </c>
      <c r="D966" s="151">
        <v>13400</v>
      </c>
      <c r="E966" s="151"/>
      <c r="F966" s="151">
        <v>13400</v>
      </c>
      <c r="G966" s="31" t="s">
        <v>1133</v>
      </c>
      <c r="H966" s="152" t="s">
        <v>1151</v>
      </c>
      <c r="I966" s="153"/>
      <c r="J966" s="154" t="s">
        <v>1650</v>
      </c>
    </row>
    <row r="967" spans="1:10" s="21" customFormat="1">
      <c r="A967" s="253"/>
      <c r="B967" s="268">
        <v>41425</v>
      </c>
      <c r="C967" s="150" t="s">
        <v>1233</v>
      </c>
      <c r="D967" s="151">
        <v>6825</v>
      </c>
      <c r="E967" s="151"/>
      <c r="F967" s="151">
        <v>3412</v>
      </c>
      <c r="G967" s="31" t="s">
        <v>973</v>
      </c>
      <c r="H967" s="152" t="s">
        <v>1908</v>
      </c>
      <c r="I967" s="153"/>
      <c r="J967" s="154" t="s">
        <v>975</v>
      </c>
    </row>
    <row r="968" spans="1:10" s="21" customFormat="1">
      <c r="A968" s="253"/>
      <c r="B968" s="268">
        <v>41425</v>
      </c>
      <c r="C968" s="150" t="s">
        <v>1515</v>
      </c>
      <c r="D968" s="151">
        <v>15000</v>
      </c>
      <c r="E968" s="151"/>
      <c r="F968" s="151">
        <v>7500</v>
      </c>
      <c r="G968" s="31" t="s">
        <v>1152</v>
      </c>
      <c r="H968" s="152" t="s">
        <v>1909</v>
      </c>
      <c r="I968" s="153"/>
      <c r="J968" s="221" t="s">
        <v>1910</v>
      </c>
    </row>
    <row r="969" spans="1:10" s="21" customFormat="1" ht="27" customHeight="1">
      <c r="A969" s="253"/>
      <c r="B969" s="268">
        <v>41424</v>
      </c>
      <c r="C969" s="150" t="s">
        <v>1235</v>
      </c>
      <c r="D969" s="151">
        <v>80000</v>
      </c>
      <c r="E969" s="151"/>
      <c r="F969" s="151">
        <v>40000</v>
      </c>
      <c r="G969" s="31" t="s">
        <v>1911</v>
      </c>
      <c r="H969" s="152" t="s">
        <v>1912</v>
      </c>
      <c r="I969" s="153"/>
      <c r="J969" s="157" t="s">
        <v>2394</v>
      </c>
    </row>
    <row r="970" spans="1:10" s="21" customFormat="1" ht="13.5" customHeight="1">
      <c r="A970" s="253"/>
      <c r="B970" s="268">
        <v>41424</v>
      </c>
      <c r="C970" s="150" t="s">
        <v>1914</v>
      </c>
      <c r="D970" s="151">
        <v>31500</v>
      </c>
      <c r="E970" s="151"/>
      <c r="F970" s="151">
        <v>15750</v>
      </c>
      <c r="G970" s="31" t="s">
        <v>1652</v>
      </c>
      <c r="H970" s="152" t="s">
        <v>1913</v>
      </c>
      <c r="I970" s="153"/>
      <c r="J970" s="157" t="s">
        <v>2328</v>
      </c>
    </row>
    <row r="971" spans="1:10" s="21" customFormat="1">
      <c r="A971" s="253"/>
      <c r="B971" s="268">
        <v>41455</v>
      </c>
      <c r="C971" s="150" t="s">
        <v>1517</v>
      </c>
      <c r="D971" s="151">
        <v>12077</v>
      </c>
      <c r="E971" s="151"/>
      <c r="F971" s="151">
        <v>12077</v>
      </c>
      <c r="G971" s="31" t="s">
        <v>1133</v>
      </c>
      <c r="H971" s="152" t="s">
        <v>1151</v>
      </c>
      <c r="I971" s="153"/>
      <c r="J971" s="154" t="s">
        <v>1650</v>
      </c>
    </row>
    <row r="972" spans="1:10" s="21" customFormat="1" ht="13.5" customHeight="1">
      <c r="A972" s="253"/>
      <c r="B972" s="268">
        <v>41455</v>
      </c>
      <c r="C972" s="150" t="s">
        <v>1244</v>
      </c>
      <c r="D972" s="151">
        <v>6825</v>
      </c>
      <c r="E972" s="151"/>
      <c r="F972" s="151">
        <v>3412</v>
      </c>
      <c r="G972" s="31" t="s">
        <v>973</v>
      </c>
      <c r="H972" s="152" t="s">
        <v>1908</v>
      </c>
      <c r="I972" s="153"/>
      <c r="J972" s="154" t="s">
        <v>975</v>
      </c>
    </row>
    <row r="973" spans="1:10" s="21" customFormat="1" ht="13.5" customHeight="1">
      <c r="A973" s="253"/>
      <c r="B973" s="268">
        <v>41454</v>
      </c>
      <c r="C973" s="150" t="s">
        <v>1518</v>
      </c>
      <c r="D973" s="151">
        <v>15000</v>
      </c>
      <c r="E973" s="151">
        <v>15000</v>
      </c>
      <c r="F973" s="151">
        <v>7500</v>
      </c>
      <c r="G973" s="31" t="s">
        <v>1152</v>
      </c>
      <c r="H973" s="152" t="s">
        <v>1909</v>
      </c>
      <c r="I973" s="153"/>
      <c r="J973" s="221" t="s">
        <v>1910</v>
      </c>
    </row>
    <row r="974" spans="1:10" s="21" customFormat="1">
      <c r="A974" s="253"/>
      <c r="B974" s="268">
        <v>41486</v>
      </c>
      <c r="C974" s="150" t="s">
        <v>1207</v>
      </c>
      <c r="D974" s="151">
        <v>17831</v>
      </c>
      <c r="E974" s="151"/>
      <c r="F974" s="151">
        <v>17831</v>
      </c>
      <c r="G974" s="31" t="s">
        <v>1133</v>
      </c>
      <c r="H974" s="152" t="s">
        <v>1151</v>
      </c>
      <c r="I974" s="153"/>
      <c r="J974" s="154" t="s">
        <v>1650</v>
      </c>
    </row>
    <row r="975" spans="1:10" s="21" customFormat="1">
      <c r="A975" s="253"/>
      <c r="B975" s="268">
        <v>41486</v>
      </c>
      <c r="C975" s="150" t="s">
        <v>1209</v>
      </c>
      <c r="D975" s="151">
        <v>6825</v>
      </c>
      <c r="E975" s="151"/>
      <c r="F975" s="151">
        <v>3412</v>
      </c>
      <c r="G975" s="31" t="s">
        <v>973</v>
      </c>
      <c r="H975" s="152" t="s">
        <v>1908</v>
      </c>
      <c r="I975" s="153"/>
      <c r="J975" s="154" t="s">
        <v>975</v>
      </c>
    </row>
    <row r="976" spans="1:10" s="21" customFormat="1" ht="28.5" customHeight="1">
      <c r="A976" s="253"/>
      <c r="B976" s="268">
        <v>41486</v>
      </c>
      <c r="C976" s="150" t="s">
        <v>1915</v>
      </c>
      <c r="D976" s="151">
        <v>168000</v>
      </c>
      <c r="E976" s="151"/>
      <c r="F976" s="151">
        <v>84000</v>
      </c>
      <c r="G976" s="31" t="s">
        <v>1652</v>
      </c>
      <c r="H976" s="152" t="s">
        <v>1913</v>
      </c>
      <c r="I976" s="153"/>
      <c r="J976" s="157" t="s">
        <v>2293</v>
      </c>
    </row>
    <row r="977" spans="1:10" s="21" customFormat="1">
      <c r="A977" s="253"/>
      <c r="B977" s="268"/>
      <c r="C977" s="150" t="s">
        <v>1915</v>
      </c>
      <c r="D977" s="151">
        <v>63000</v>
      </c>
      <c r="E977" s="151"/>
      <c r="F977" s="151">
        <v>31500</v>
      </c>
      <c r="G977" s="31" t="s">
        <v>1652</v>
      </c>
      <c r="H977" s="152" t="s">
        <v>1913</v>
      </c>
      <c r="I977" s="153"/>
      <c r="J977" s="157" t="s">
        <v>2294</v>
      </c>
    </row>
    <row r="978" spans="1:10" s="21" customFormat="1">
      <c r="A978" s="253"/>
      <c r="B978" s="268">
        <v>41458</v>
      </c>
      <c r="C978" s="150" t="s">
        <v>1916</v>
      </c>
      <c r="D978" s="151">
        <v>210000</v>
      </c>
      <c r="E978" s="151"/>
      <c r="F978" s="151">
        <v>105000</v>
      </c>
      <c r="G978" s="31" t="s">
        <v>1016</v>
      </c>
      <c r="H978" s="152" t="s">
        <v>1917</v>
      </c>
      <c r="I978" s="153"/>
      <c r="J978" s="157" t="s">
        <v>2294</v>
      </c>
    </row>
    <row r="979" spans="1:10" s="21" customFormat="1">
      <c r="A979" s="253"/>
      <c r="B979" s="268"/>
      <c r="C979" s="150" t="s">
        <v>1916</v>
      </c>
      <c r="D979" s="151">
        <v>88200</v>
      </c>
      <c r="E979" s="151"/>
      <c r="F979" s="151">
        <v>44100</v>
      </c>
      <c r="G979" s="31" t="s">
        <v>1652</v>
      </c>
      <c r="H979" s="152" t="s">
        <v>1918</v>
      </c>
      <c r="I979" s="153"/>
      <c r="J979" s="157" t="s">
        <v>2294</v>
      </c>
    </row>
    <row r="980" spans="1:10" s="21" customFormat="1">
      <c r="A980" s="253"/>
      <c r="B980" s="268">
        <v>41517</v>
      </c>
      <c r="C980" s="150" t="s">
        <v>1521</v>
      </c>
      <c r="D980" s="151">
        <v>28066</v>
      </c>
      <c r="E980" s="151"/>
      <c r="F980" s="151">
        <v>14033</v>
      </c>
      <c r="G980" s="31" t="s">
        <v>1133</v>
      </c>
      <c r="H980" s="152" t="s">
        <v>1151</v>
      </c>
      <c r="I980" s="153"/>
      <c r="J980" s="154" t="s">
        <v>1650</v>
      </c>
    </row>
    <row r="981" spans="1:10" s="21" customFormat="1">
      <c r="A981" s="253"/>
      <c r="B981" s="268">
        <v>41517</v>
      </c>
      <c r="C981" s="150" t="s">
        <v>1249</v>
      </c>
      <c r="D981" s="151">
        <v>6825</v>
      </c>
      <c r="E981" s="151"/>
      <c r="F981" s="151">
        <v>3412</v>
      </c>
      <c r="G981" s="31" t="s">
        <v>973</v>
      </c>
      <c r="H981" s="152" t="s">
        <v>1908</v>
      </c>
      <c r="I981" s="153"/>
      <c r="J981" s="154" t="s">
        <v>975</v>
      </c>
    </row>
    <row r="982" spans="1:10" s="21" customFormat="1" ht="27">
      <c r="A982" s="253"/>
      <c r="B982" s="268">
        <v>41486</v>
      </c>
      <c r="C982" s="150" t="s">
        <v>1257</v>
      </c>
      <c r="D982" s="151">
        <v>137520</v>
      </c>
      <c r="E982" s="151">
        <v>137520</v>
      </c>
      <c r="F982" s="151"/>
      <c r="G982" s="244" t="s">
        <v>1919</v>
      </c>
      <c r="H982" s="152" t="s">
        <v>1646</v>
      </c>
      <c r="I982" s="153" t="s">
        <v>2341</v>
      </c>
      <c r="J982" s="157" t="s">
        <v>2373</v>
      </c>
    </row>
    <row r="983" spans="1:10" s="21" customFormat="1">
      <c r="A983" s="253"/>
      <c r="B983" s="268">
        <v>41547</v>
      </c>
      <c r="C983" s="150" t="s">
        <v>1523</v>
      </c>
      <c r="D983" s="151">
        <v>27257</v>
      </c>
      <c r="E983" s="151"/>
      <c r="F983" s="151">
        <v>13628</v>
      </c>
      <c r="G983" s="31" t="s">
        <v>1133</v>
      </c>
      <c r="H983" s="152" t="s">
        <v>1151</v>
      </c>
      <c r="I983" s="153"/>
      <c r="J983" s="154" t="s">
        <v>1650</v>
      </c>
    </row>
    <row r="984" spans="1:10" s="21" customFormat="1">
      <c r="A984" s="253"/>
      <c r="B984" s="268">
        <v>41547</v>
      </c>
      <c r="C984" s="150" t="s">
        <v>1262</v>
      </c>
      <c r="D984" s="151">
        <v>6825</v>
      </c>
      <c r="E984" s="151"/>
      <c r="F984" s="151">
        <v>3412</v>
      </c>
      <c r="G984" s="31" t="s">
        <v>973</v>
      </c>
      <c r="H984" s="152" t="s">
        <v>1908</v>
      </c>
      <c r="I984" s="153"/>
      <c r="J984" s="154" t="s">
        <v>975</v>
      </c>
    </row>
    <row r="985" spans="1:10" s="21" customFormat="1">
      <c r="A985" s="253"/>
      <c r="B985" s="268">
        <v>41545</v>
      </c>
      <c r="C985" s="150" t="s">
        <v>1524</v>
      </c>
      <c r="D985" s="151">
        <v>15000</v>
      </c>
      <c r="E985" s="151"/>
      <c r="F985" s="151">
        <v>7500</v>
      </c>
      <c r="G985" s="31" t="s">
        <v>1152</v>
      </c>
      <c r="H985" s="152" t="s">
        <v>1909</v>
      </c>
      <c r="I985" s="153"/>
      <c r="J985" s="221" t="s">
        <v>1910</v>
      </c>
    </row>
    <row r="986" spans="1:10" s="21" customFormat="1" ht="27">
      <c r="A986" s="253"/>
      <c r="B986" s="268">
        <v>41547</v>
      </c>
      <c r="C986" s="150" t="s">
        <v>1259</v>
      </c>
      <c r="D986" s="151">
        <v>80000</v>
      </c>
      <c r="E986" s="151"/>
      <c r="F986" s="151">
        <v>40000</v>
      </c>
      <c r="G986" s="31" t="s">
        <v>1911</v>
      </c>
      <c r="H986" s="152" t="s">
        <v>1912</v>
      </c>
      <c r="I986" s="153"/>
      <c r="J986" s="157" t="s">
        <v>2394</v>
      </c>
    </row>
    <row r="987" spans="1:10" s="21" customFormat="1">
      <c r="A987" s="253"/>
      <c r="B987" s="268">
        <v>41542</v>
      </c>
      <c r="C987" s="150" t="s">
        <v>1920</v>
      </c>
      <c r="D987" s="151">
        <v>31500</v>
      </c>
      <c r="E987" s="151"/>
      <c r="F987" s="151">
        <v>15750</v>
      </c>
      <c r="G987" s="31" t="s">
        <v>1652</v>
      </c>
      <c r="H987" s="152" t="s">
        <v>1913</v>
      </c>
      <c r="I987" s="153"/>
      <c r="J987" s="157" t="s">
        <v>2328</v>
      </c>
    </row>
    <row r="988" spans="1:10" s="21" customFormat="1">
      <c r="A988" s="253"/>
      <c r="B988" s="268">
        <v>41578</v>
      </c>
      <c r="C988" s="150" t="s">
        <v>1525</v>
      </c>
      <c r="D988" s="151">
        <v>27848</v>
      </c>
      <c r="E988" s="151"/>
      <c r="F988" s="151">
        <v>13924</v>
      </c>
      <c r="G988" s="31" t="s">
        <v>1133</v>
      </c>
      <c r="H988" s="152" t="s">
        <v>1151</v>
      </c>
      <c r="I988" s="153"/>
      <c r="J988" s="154" t="s">
        <v>1650</v>
      </c>
    </row>
    <row r="989" spans="1:10" s="21" customFormat="1">
      <c r="A989" s="253"/>
      <c r="B989" s="268">
        <v>41578</v>
      </c>
      <c r="C989" s="150" t="s">
        <v>1263</v>
      </c>
      <c r="D989" s="151">
        <v>6825</v>
      </c>
      <c r="E989" s="151"/>
      <c r="F989" s="151">
        <v>3412</v>
      </c>
      <c r="G989" s="31" t="s">
        <v>973</v>
      </c>
      <c r="H989" s="152" t="s">
        <v>1908</v>
      </c>
      <c r="I989" s="153"/>
      <c r="J989" s="154" t="s">
        <v>975</v>
      </c>
    </row>
    <row r="990" spans="1:10" s="21" customFormat="1">
      <c r="A990" s="253"/>
      <c r="B990" s="268">
        <v>41577</v>
      </c>
      <c r="C990" s="150" t="s">
        <v>1214</v>
      </c>
      <c r="D990" s="151">
        <v>15000</v>
      </c>
      <c r="E990" s="151"/>
      <c r="F990" s="151">
        <v>7500</v>
      </c>
      <c r="G990" s="31" t="s">
        <v>1152</v>
      </c>
      <c r="H990" s="152" t="s">
        <v>1909</v>
      </c>
      <c r="I990" s="153"/>
      <c r="J990" s="221" t="s">
        <v>1910</v>
      </c>
    </row>
    <row r="991" spans="1:10" s="21" customFormat="1" ht="27">
      <c r="A991" s="253"/>
      <c r="B991" s="268">
        <v>41552</v>
      </c>
      <c r="C991" s="150" t="s">
        <v>1264</v>
      </c>
      <c r="D991" s="151">
        <v>80000</v>
      </c>
      <c r="E991" s="151"/>
      <c r="F991" s="151">
        <v>40000</v>
      </c>
      <c r="G991" s="31" t="s">
        <v>1911</v>
      </c>
      <c r="H991" s="152" t="s">
        <v>1912</v>
      </c>
      <c r="I991" s="153"/>
      <c r="J991" s="157" t="s">
        <v>2394</v>
      </c>
    </row>
    <row r="992" spans="1:10" s="21" customFormat="1">
      <c r="A992" s="253"/>
      <c r="B992" s="268">
        <v>41572</v>
      </c>
      <c r="C992" s="150" t="s">
        <v>1921</v>
      </c>
      <c r="D992" s="151">
        <v>31500</v>
      </c>
      <c r="E992" s="151"/>
      <c r="F992" s="151">
        <v>15750</v>
      </c>
      <c r="G992" s="31" t="s">
        <v>1652</v>
      </c>
      <c r="H992" s="152" t="s">
        <v>1913</v>
      </c>
      <c r="I992" s="153"/>
      <c r="J992" s="157" t="s">
        <v>2328</v>
      </c>
    </row>
    <row r="993" spans="1:10" s="21" customFormat="1">
      <c r="A993" s="253"/>
      <c r="B993" s="268">
        <v>41608</v>
      </c>
      <c r="C993" s="150" t="s">
        <v>1527</v>
      </c>
      <c r="D993" s="151">
        <v>28040</v>
      </c>
      <c r="E993" s="151"/>
      <c r="F993" s="151">
        <v>14020</v>
      </c>
      <c r="G993" s="31" t="s">
        <v>1133</v>
      </c>
      <c r="H993" s="152" t="s">
        <v>1151</v>
      </c>
      <c r="I993" s="153"/>
      <c r="J993" s="154" t="s">
        <v>1650</v>
      </c>
    </row>
    <row r="994" spans="1:10" s="21" customFormat="1">
      <c r="A994" s="253"/>
      <c r="B994" s="268">
        <v>41580</v>
      </c>
      <c r="C994" s="150" t="s">
        <v>1528</v>
      </c>
      <c r="D994" s="151">
        <v>6825</v>
      </c>
      <c r="E994" s="151"/>
      <c r="F994" s="151">
        <v>3412</v>
      </c>
      <c r="G994" s="31" t="s">
        <v>973</v>
      </c>
      <c r="H994" s="152" t="s">
        <v>1908</v>
      </c>
      <c r="I994" s="153"/>
      <c r="J994" s="154" t="s">
        <v>975</v>
      </c>
    </row>
    <row r="995" spans="1:10" s="21" customFormat="1">
      <c r="A995" s="253"/>
      <c r="B995" s="268">
        <v>41608</v>
      </c>
      <c r="C995" s="150" t="s">
        <v>1268</v>
      </c>
      <c r="D995" s="151">
        <v>15000</v>
      </c>
      <c r="E995" s="151"/>
      <c r="F995" s="151">
        <v>7500</v>
      </c>
      <c r="G995" s="31" t="s">
        <v>1152</v>
      </c>
      <c r="H995" s="152" t="s">
        <v>1909</v>
      </c>
      <c r="I995" s="153"/>
      <c r="J995" s="221" t="s">
        <v>1910</v>
      </c>
    </row>
    <row r="996" spans="1:10" s="21" customFormat="1" ht="27">
      <c r="A996" s="253"/>
      <c r="B996" s="268">
        <v>41608</v>
      </c>
      <c r="C996" s="150" t="s">
        <v>1269</v>
      </c>
      <c r="D996" s="151">
        <v>80000</v>
      </c>
      <c r="E996" s="151"/>
      <c r="F996" s="151">
        <v>40000</v>
      </c>
      <c r="G996" s="31" t="s">
        <v>1911</v>
      </c>
      <c r="H996" s="152" t="s">
        <v>1912</v>
      </c>
      <c r="I996" s="153"/>
      <c r="J996" s="157" t="s">
        <v>2395</v>
      </c>
    </row>
    <row r="997" spans="1:10" s="21" customFormat="1">
      <c r="A997" s="253"/>
      <c r="B997" s="268">
        <v>41695</v>
      </c>
      <c r="C997" s="150" t="s">
        <v>1529</v>
      </c>
      <c r="D997" s="151">
        <v>31500</v>
      </c>
      <c r="E997" s="151"/>
      <c r="F997" s="151">
        <v>15750</v>
      </c>
      <c r="G997" s="31" t="s">
        <v>1652</v>
      </c>
      <c r="H997" s="152" t="s">
        <v>1913</v>
      </c>
      <c r="I997" s="153"/>
      <c r="J997" s="157" t="s">
        <v>2328</v>
      </c>
    </row>
    <row r="998" spans="1:10" s="21" customFormat="1">
      <c r="A998" s="253"/>
      <c r="B998" s="268">
        <v>41639</v>
      </c>
      <c r="C998" s="150" t="s">
        <v>1712</v>
      </c>
      <c r="D998" s="151">
        <v>16940</v>
      </c>
      <c r="E998" s="151"/>
      <c r="F998" s="151">
        <v>8470</v>
      </c>
      <c r="G998" s="31" t="s">
        <v>1133</v>
      </c>
      <c r="H998" s="152" t="s">
        <v>1151</v>
      </c>
      <c r="I998" s="153"/>
      <c r="J998" s="154" t="s">
        <v>1650</v>
      </c>
    </row>
    <row r="999" spans="1:10" s="21" customFormat="1">
      <c r="A999" s="253"/>
      <c r="B999" s="268">
        <v>41639</v>
      </c>
      <c r="C999" s="150" t="s">
        <v>1531</v>
      </c>
      <c r="D999" s="151">
        <v>6825</v>
      </c>
      <c r="E999" s="151"/>
      <c r="F999" s="151">
        <v>3412</v>
      </c>
      <c r="G999" s="31" t="s">
        <v>973</v>
      </c>
      <c r="H999" s="152" t="s">
        <v>1908</v>
      </c>
      <c r="I999" s="153"/>
      <c r="J999" s="154" t="s">
        <v>975</v>
      </c>
    </row>
    <row r="1000" spans="1:10" s="21" customFormat="1">
      <c r="A1000" s="253"/>
      <c r="B1000" s="268">
        <v>41638</v>
      </c>
      <c r="C1000" s="150" t="s">
        <v>1216</v>
      </c>
      <c r="D1000" s="151">
        <v>15000</v>
      </c>
      <c r="E1000" s="151"/>
      <c r="F1000" s="151">
        <v>7500</v>
      </c>
      <c r="G1000" s="31" t="s">
        <v>1152</v>
      </c>
      <c r="H1000" s="152" t="s">
        <v>1909</v>
      </c>
      <c r="I1000" s="153"/>
      <c r="J1000" s="221" t="s">
        <v>1910</v>
      </c>
    </row>
    <row r="1001" spans="1:10" s="21" customFormat="1" ht="27">
      <c r="A1001" s="253"/>
      <c r="B1001" s="268">
        <v>41638</v>
      </c>
      <c r="C1001" s="150" t="s">
        <v>1532</v>
      </c>
      <c r="D1001" s="151">
        <v>80000</v>
      </c>
      <c r="E1001" s="151"/>
      <c r="F1001" s="151">
        <v>40000</v>
      </c>
      <c r="G1001" s="31" t="s">
        <v>1911</v>
      </c>
      <c r="H1001" s="152" t="s">
        <v>1912</v>
      </c>
      <c r="I1001" s="153"/>
      <c r="J1001" s="157" t="s">
        <v>2394</v>
      </c>
    </row>
    <row r="1002" spans="1:10" s="21" customFormat="1">
      <c r="A1002" s="253"/>
      <c r="B1002" s="268">
        <v>41633</v>
      </c>
      <c r="C1002" s="150" t="s">
        <v>1272</v>
      </c>
      <c r="D1002" s="151">
        <v>31500</v>
      </c>
      <c r="E1002" s="151"/>
      <c r="F1002" s="151">
        <v>15750</v>
      </c>
      <c r="G1002" s="31" t="s">
        <v>1652</v>
      </c>
      <c r="H1002" s="152" t="s">
        <v>1913</v>
      </c>
      <c r="I1002" s="153"/>
      <c r="J1002" s="157" t="s">
        <v>2328</v>
      </c>
    </row>
    <row r="1003" spans="1:10" s="21" customFormat="1">
      <c r="A1003" s="253"/>
      <c r="B1003" s="268">
        <v>41670</v>
      </c>
      <c r="C1003" s="150" t="s">
        <v>1533</v>
      </c>
      <c r="D1003" s="151">
        <v>31138</v>
      </c>
      <c r="E1003" s="151"/>
      <c r="F1003" s="151">
        <v>15567</v>
      </c>
      <c r="G1003" s="31" t="s">
        <v>1133</v>
      </c>
      <c r="H1003" s="152" t="s">
        <v>1151</v>
      </c>
      <c r="I1003" s="153"/>
      <c r="J1003" s="154" t="s">
        <v>1650</v>
      </c>
    </row>
    <row r="1004" spans="1:10" s="21" customFormat="1">
      <c r="A1004" s="253"/>
      <c r="B1004" s="268">
        <v>406912</v>
      </c>
      <c r="C1004" s="150" t="s">
        <v>1534</v>
      </c>
      <c r="D1004" s="151">
        <v>6825</v>
      </c>
      <c r="E1004" s="151"/>
      <c r="F1004" s="151">
        <v>3412</v>
      </c>
      <c r="G1004" s="31" t="s">
        <v>973</v>
      </c>
      <c r="H1004" s="152" t="s">
        <v>1908</v>
      </c>
      <c r="I1004" s="153"/>
      <c r="J1004" s="154" t="s">
        <v>975</v>
      </c>
    </row>
    <row r="1005" spans="1:10" s="21" customFormat="1">
      <c r="A1005" s="253"/>
      <c r="B1005" s="268">
        <v>41669</v>
      </c>
      <c r="C1005" s="150" t="s">
        <v>1278</v>
      </c>
      <c r="D1005" s="151">
        <v>15000</v>
      </c>
      <c r="E1005" s="151"/>
      <c r="F1005" s="151">
        <v>7500</v>
      </c>
      <c r="G1005" s="31" t="s">
        <v>1152</v>
      </c>
      <c r="H1005" s="152" t="s">
        <v>1909</v>
      </c>
      <c r="I1005" s="153"/>
      <c r="J1005" s="221" t="s">
        <v>1910</v>
      </c>
    </row>
    <row r="1006" spans="1:10" s="21" customFormat="1" ht="27">
      <c r="A1006" s="253"/>
      <c r="B1006" s="268">
        <v>41669</v>
      </c>
      <c r="C1006" s="150" t="s">
        <v>1279</v>
      </c>
      <c r="D1006" s="151">
        <v>80000</v>
      </c>
      <c r="E1006" s="151"/>
      <c r="F1006" s="151">
        <v>40000</v>
      </c>
      <c r="G1006" s="31" t="s">
        <v>1911</v>
      </c>
      <c r="H1006" s="152" t="s">
        <v>1912</v>
      </c>
      <c r="I1006" s="153"/>
      <c r="J1006" s="157" t="s">
        <v>2394</v>
      </c>
    </row>
    <row r="1007" spans="1:10" s="21" customFormat="1">
      <c r="A1007" s="253"/>
      <c r="B1007" s="268">
        <v>41664</v>
      </c>
      <c r="C1007" s="150" t="s">
        <v>1922</v>
      </c>
      <c r="D1007" s="151">
        <v>31500</v>
      </c>
      <c r="E1007" s="151"/>
      <c r="F1007" s="151">
        <v>15750</v>
      </c>
      <c r="G1007" s="31" t="s">
        <v>1652</v>
      </c>
      <c r="H1007" s="152" t="s">
        <v>1913</v>
      </c>
      <c r="I1007" s="153"/>
      <c r="J1007" s="157" t="s">
        <v>2328</v>
      </c>
    </row>
    <row r="1008" spans="1:10" s="21" customFormat="1">
      <c r="A1008" s="253"/>
      <c r="B1008" s="268">
        <v>41698</v>
      </c>
      <c r="C1008" s="150" t="s">
        <v>1221</v>
      </c>
      <c r="D1008" s="151">
        <v>28010</v>
      </c>
      <c r="E1008" s="151"/>
      <c r="F1008" s="151">
        <v>14004</v>
      </c>
      <c r="G1008" s="31" t="s">
        <v>1133</v>
      </c>
      <c r="H1008" s="152" t="s">
        <v>1151</v>
      </c>
      <c r="I1008" s="153"/>
      <c r="J1008" s="154" t="s">
        <v>1650</v>
      </c>
    </row>
    <row r="1009" spans="1:10" s="21" customFormat="1">
      <c r="A1009" s="253"/>
      <c r="B1009" s="268">
        <v>41698</v>
      </c>
      <c r="C1009" s="150" t="s">
        <v>1536</v>
      </c>
      <c r="D1009" s="151">
        <v>6825</v>
      </c>
      <c r="E1009" s="151"/>
      <c r="F1009" s="151">
        <v>3412</v>
      </c>
      <c r="G1009" s="31" t="s">
        <v>973</v>
      </c>
      <c r="H1009" s="152" t="s">
        <v>1908</v>
      </c>
      <c r="I1009" s="153"/>
      <c r="J1009" s="154" t="s">
        <v>975</v>
      </c>
    </row>
    <row r="1010" spans="1:10" s="21" customFormat="1">
      <c r="A1010" s="253"/>
      <c r="B1010" s="268">
        <v>41698</v>
      </c>
      <c r="C1010" s="150" t="s">
        <v>1285</v>
      </c>
      <c r="D1010" s="151">
        <v>15000</v>
      </c>
      <c r="E1010" s="151"/>
      <c r="F1010" s="151">
        <v>7500</v>
      </c>
      <c r="G1010" s="31" t="s">
        <v>1152</v>
      </c>
      <c r="H1010" s="152" t="s">
        <v>1909</v>
      </c>
      <c r="I1010" s="153"/>
      <c r="J1010" s="221" t="s">
        <v>1910</v>
      </c>
    </row>
    <row r="1011" spans="1:10" s="21" customFormat="1" ht="27">
      <c r="A1011" s="253"/>
      <c r="B1011" s="268">
        <v>41698</v>
      </c>
      <c r="C1011" s="150" t="s">
        <v>1286</v>
      </c>
      <c r="D1011" s="151">
        <v>80000</v>
      </c>
      <c r="E1011" s="151"/>
      <c r="F1011" s="151">
        <v>40000</v>
      </c>
      <c r="G1011" s="31" t="s">
        <v>1911</v>
      </c>
      <c r="H1011" s="152" t="s">
        <v>1912</v>
      </c>
      <c r="I1011" s="153"/>
      <c r="J1011" s="157" t="s">
        <v>2393</v>
      </c>
    </row>
    <row r="1012" spans="1:10" s="21" customFormat="1">
      <c r="A1012" s="253"/>
      <c r="B1012" s="268">
        <v>41695</v>
      </c>
      <c r="C1012" s="150" t="s">
        <v>1537</v>
      </c>
      <c r="D1012" s="151">
        <v>31500</v>
      </c>
      <c r="E1012" s="151"/>
      <c r="F1012" s="151">
        <v>15750</v>
      </c>
      <c r="G1012" s="31" t="s">
        <v>1652</v>
      </c>
      <c r="H1012" s="152" t="s">
        <v>1913</v>
      </c>
      <c r="I1012" s="153"/>
      <c r="J1012" s="157" t="s">
        <v>2328</v>
      </c>
    </row>
    <row r="1013" spans="1:10" s="21" customFormat="1">
      <c r="A1013" s="253"/>
      <c r="B1013" s="268">
        <v>41728</v>
      </c>
      <c r="C1013" s="150" t="s">
        <v>1538</v>
      </c>
      <c r="D1013" s="151">
        <v>31936</v>
      </c>
      <c r="E1013" s="178"/>
      <c r="F1013" s="151">
        <v>15967</v>
      </c>
      <c r="G1013" s="31" t="s">
        <v>1133</v>
      </c>
      <c r="H1013" s="152" t="s">
        <v>1151</v>
      </c>
      <c r="I1013" s="153"/>
      <c r="J1013" s="154" t="s">
        <v>1650</v>
      </c>
    </row>
    <row r="1014" spans="1:10" s="21" customFormat="1">
      <c r="A1014" s="253"/>
      <c r="B1014" s="268">
        <v>41728</v>
      </c>
      <c r="C1014" s="150" t="s">
        <v>1539</v>
      </c>
      <c r="D1014" s="151">
        <v>6825</v>
      </c>
      <c r="E1014" s="151"/>
      <c r="F1014" s="151">
        <v>3412</v>
      </c>
      <c r="G1014" s="31" t="s">
        <v>973</v>
      </c>
      <c r="H1014" s="152" t="s">
        <v>1908</v>
      </c>
      <c r="I1014" s="153"/>
      <c r="J1014" s="154" t="s">
        <v>975</v>
      </c>
    </row>
    <row r="1015" spans="1:10" s="21" customFormat="1">
      <c r="A1015" s="253"/>
      <c r="B1015" s="268">
        <v>41728</v>
      </c>
      <c r="C1015" s="150" t="s">
        <v>1225</v>
      </c>
      <c r="D1015" s="151">
        <v>15000</v>
      </c>
      <c r="E1015" s="151"/>
      <c r="F1015" s="151">
        <v>7500</v>
      </c>
      <c r="G1015" s="31" t="s">
        <v>1152</v>
      </c>
      <c r="H1015" s="152" t="s">
        <v>1909</v>
      </c>
      <c r="I1015" s="153"/>
      <c r="J1015" s="221" t="s">
        <v>1910</v>
      </c>
    </row>
    <row r="1016" spans="1:10" s="21" customFormat="1" ht="27">
      <c r="A1016" s="253"/>
      <c r="B1016" s="268">
        <v>41726</v>
      </c>
      <c r="C1016" s="150" t="s">
        <v>1287</v>
      </c>
      <c r="D1016" s="151">
        <v>80000</v>
      </c>
      <c r="E1016" s="151"/>
      <c r="F1016" s="151">
        <v>40000</v>
      </c>
      <c r="G1016" s="31" t="s">
        <v>1911</v>
      </c>
      <c r="H1016" s="152" t="s">
        <v>1912</v>
      </c>
      <c r="I1016" s="153"/>
      <c r="J1016" s="157" t="s">
        <v>2394</v>
      </c>
    </row>
    <row r="1017" spans="1:10" s="21" customFormat="1">
      <c r="A1017" s="253"/>
      <c r="B1017" s="268">
        <v>41723</v>
      </c>
      <c r="C1017" s="150" t="s">
        <v>1288</v>
      </c>
      <c r="D1017" s="151">
        <v>31500</v>
      </c>
      <c r="E1017" s="151"/>
      <c r="F1017" s="151">
        <v>15750</v>
      </c>
      <c r="G1017" s="31" t="s">
        <v>1652</v>
      </c>
      <c r="H1017" s="152" t="s">
        <v>1913</v>
      </c>
      <c r="I1017" s="153"/>
      <c r="J1017" s="157" t="s">
        <v>2328</v>
      </c>
    </row>
    <row r="1018" spans="1:10" s="21" customFormat="1" ht="43.15" customHeight="1">
      <c r="A1018" s="253"/>
      <c r="B1018" s="268">
        <v>41723</v>
      </c>
      <c r="C1018" s="150" t="s">
        <v>1923</v>
      </c>
      <c r="D1018" s="151">
        <v>168000</v>
      </c>
      <c r="E1018" s="151"/>
      <c r="F1018" s="151">
        <v>84000</v>
      </c>
      <c r="G1018" s="31" t="s">
        <v>1652</v>
      </c>
      <c r="H1018" s="152" t="s">
        <v>1913</v>
      </c>
      <c r="I1018" s="153"/>
      <c r="J1018" s="157" t="s">
        <v>2384</v>
      </c>
    </row>
    <row r="1019" spans="1:10" s="21" customFormat="1">
      <c r="A1019" s="253"/>
      <c r="B1019" s="268">
        <v>41723</v>
      </c>
      <c r="C1019" s="150" t="s">
        <v>1923</v>
      </c>
      <c r="D1019" s="151">
        <v>63000</v>
      </c>
      <c r="E1019" s="151"/>
      <c r="F1019" s="151">
        <v>31500</v>
      </c>
      <c r="G1019" s="31" t="s">
        <v>1652</v>
      </c>
      <c r="H1019" s="152" t="s">
        <v>1913</v>
      </c>
      <c r="I1019" s="153"/>
      <c r="J1019" s="157" t="s">
        <v>2294</v>
      </c>
    </row>
    <row r="1020" spans="1:10" s="21" customFormat="1">
      <c r="A1020" s="253"/>
      <c r="B1020" s="268">
        <v>41728</v>
      </c>
      <c r="C1020" s="150" t="s">
        <v>2295</v>
      </c>
      <c r="D1020" s="151">
        <v>210000</v>
      </c>
      <c r="E1020" s="151"/>
      <c r="F1020" s="151">
        <v>105000</v>
      </c>
      <c r="G1020" s="31" t="s">
        <v>1016</v>
      </c>
      <c r="H1020" s="152" t="s">
        <v>1917</v>
      </c>
      <c r="I1020" s="153"/>
      <c r="J1020" s="157" t="s">
        <v>2294</v>
      </c>
    </row>
    <row r="1021" spans="1:10" s="21" customFormat="1">
      <c r="A1021" s="253"/>
      <c r="B1021" s="268">
        <v>41728</v>
      </c>
      <c r="C1021" s="150" t="s">
        <v>2295</v>
      </c>
      <c r="D1021" s="151">
        <v>88200</v>
      </c>
      <c r="E1021" s="151"/>
      <c r="F1021" s="151">
        <v>44100</v>
      </c>
      <c r="G1021" s="31" t="s">
        <v>1652</v>
      </c>
      <c r="H1021" s="152" t="s">
        <v>1918</v>
      </c>
      <c r="I1021" s="153"/>
      <c r="J1021" s="157" t="s">
        <v>2294</v>
      </c>
    </row>
    <row r="1022" spans="1:10" ht="14.25" thickBot="1">
      <c r="A1022" s="254"/>
      <c r="B1022" s="321" t="s">
        <v>144</v>
      </c>
      <c r="C1022" s="322"/>
      <c r="D1022" s="75"/>
      <c r="E1022" s="76">
        <f>SUM(E961:E1021)</f>
        <v>152520</v>
      </c>
      <c r="F1022" s="76">
        <f>SUM(F961:F1021)</f>
        <v>1312569</v>
      </c>
      <c r="G1022" s="245">
        <f>SUM(E1022:F1022)</f>
        <v>1465089</v>
      </c>
      <c r="H1022" s="77"/>
      <c r="I1022" s="123"/>
      <c r="J1022" s="91"/>
    </row>
    <row r="1023" spans="1:10">
      <c r="A1023" s="252" t="s">
        <v>966</v>
      </c>
      <c r="B1023" s="301" t="s">
        <v>397</v>
      </c>
      <c r="C1023" s="302"/>
      <c r="D1023" s="98"/>
      <c r="E1023" s="98"/>
      <c r="F1023" s="98"/>
      <c r="G1023" s="104"/>
      <c r="H1023" s="219"/>
      <c r="I1023" s="200"/>
      <c r="J1023" s="211"/>
    </row>
    <row r="1024" spans="1:10" ht="96" customHeight="1">
      <c r="A1024" s="253"/>
      <c r="B1024" s="263" t="s">
        <v>533</v>
      </c>
      <c r="C1024" s="49" t="s">
        <v>534</v>
      </c>
      <c r="D1024" s="1">
        <v>8000</v>
      </c>
      <c r="E1024" s="1">
        <f>D1024</f>
        <v>8000</v>
      </c>
      <c r="F1024" s="1"/>
      <c r="G1024" s="3" t="s">
        <v>535</v>
      </c>
      <c r="H1024" s="8" t="s">
        <v>816</v>
      </c>
      <c r="I1024" s="124"/>
      <c r="J1024" s="265" t="s">
        <v>2291</v>
      </c>
    </row>
    <row r="1025" spans="1:10">
      <c r="A1025" s="253"/>
      <c r="B1025" s="263" t="s">
        <v>536</v>
      </c>
      <c r="C1025" s="49" t="s">
        <v>537</v>
      </c>
      <c r="D1025" s="1">
        <v>6000</v>
      </c>
      <c r="E1025" s="1"/>
      <c r="F1025" s="1">
        <f>D1025/2</f>
        <v>3000</v>
      </c>
      <c r="G1025" s="3" t="s">
        <v>538</v>
      </c>
      <c r="H1025" s="8" t="s">
        <v>539</v>
      </c>
      <c r="I1025" s="122"/>
      <c r="J1025" s="168" t="s">
        <v>128</v>
      </c>
    </row>
    <row r="1026" spans="1:10">
      <c r="A1026" s="253"/>
      <c r="B1026" s="263" t="s">
        <v>540</v>
      </c>
      <c r="C1026" s="49" t="s">
        <v>541</v>
      </c>
      <c r="D1026" s="1">
        <v>6000</v>
      </c>
      <c r="E1026" s="1"/>
      <c r="F1026" s="1">
        <f>D1026/2</f>
        <v>3000</v>
      </c>
      <c r="G1026" s="3" t="s">
        <v>538</v>
      </c>
      <c r="H1026" s="8" t="s">
        <v>539</v>
      </c>
      <c r="I1026" s="122"/>
      <c r="J1026" s="168" t="s">
        <v>128</v>
      </c>
    </row>
    <row r="1027" spans="1:10">
      <c r="A1027" s="253"/>
      <c r="B1027" s="263" t="s">
        <v>542</v>
      </c>
      <c r="C1027" s="49" t="s">
        <v>543</v>
      </c>
      <c r="D1027" s="1">
        <v>8000</v>
      </c>
      <c r="E1027" s="1">
        <f>D1027</f>
        <v>8000</v>
      </c>
      <c r="F1027" s="1"/>
      <c r="G1027" s="3" t="s">
        <v>535</v>
      </c>
      <c r="H1027" s="8" t="s">
        <v>816</v>
      </c>
      <c r="I1027" s="122"/>
      <c r="J1027" s="56" t="s">
        <v>111</v>
      </c>
    </row>
    <row r="1028" spans="1:10">
      <c r="A1028" s="253"/>
      <c r="B1028" s="263" t="s">
        <v>544</v>
      </c>
      <c r="C1028" s="49" t="s">
        <v>545</v>
      </c>
      <c r="D1028" s="1">
        <v>8000</v>
      </c>
      <c r="E1028" s="1">
        <f>D1028</f>
        <v>8000</v>
      </c>
      <c r="F1028" s="1"/>
      <c r="G1028" s="3" t="s">
        <v>535</v>
      </c>
      <c r="H1028" s="8" t="s">
        <v>816</v>
      </c>
      <c r="I1028" s="122"/>
      <c r="J1028" s="56" t="s">
        <v>111</v>
      </c>
    </row>
    <row r="1029" spans="1:10">
      <c r="A1029" s="253"/>
      <c r="B1029" s="263" t="s">
        <v>546</v>
      </c>
      <c r="C1029" s="49" t="s">
        <v>547</v>
      </c>
      <c r="D1029" s="1">
        <v>1800</v>
      </c>
      <c r="E1029" s="1"/>
      <c r="F1029" s="1">
        <f>D1029/2</f>
        <v>900</v>
      </c>
      <c r="G1029" s="3" t="s">
        <v>535</v>
      </c>
      <c r="H1029" s="8" t="s">
        <v>548</v>
      </c>
      <c r="I1029" s="122"/>
      <c r="J1029" s="56" t="s">
        <v>549</v>
      </c>
    </row>
    <row r="1030" spans="1:10">
      <c r="A1030" s="253"/>
      <c r="B1030" s="263" t="s">
        <v>550</v>
      </c>
      <c r="C1030" s="49" t="s">
        <v>551</v>
      </c>
      <c r="D1030" s="1">
        <v>8000</v>
      </c>
      <c r="E1030" s="1">
        <f>D1030</f>
        <v>8000</v>
      </c>
      <c r="F1030" s="1"/>
      <c r="G1030" s="3" t="s">
        <v>535</v>
      </c>
      <c r="H1030" s="8" t="s">
        <v>816</v>
      </c>
      <c r="I1030" s="122"/>
      <c r="J1030" s="56" t="s">
        <v>111</v>
      </c>
    </row>
    <row r="1031" spans="1:10">
      <c r="A1031" s="253"/>
      <c r="B1031" s="263" t="s">
        <v>552</v>
      </c>
      <c r="C1031" s="49" t="s">
        <v>553</v>
      </c>
      <c r="D1031" s="1">
        <v>3000</v>
      </c>
      <c r="E1031" s="1"/>
      <c r="F1031" s="1">
        <f>D1031/2</f>
        <v>1500</v>
      </c>
      <c r="G1031" s="3" t="s">
        <v>554</v>
      </c>
      <c r="H1031" s="8" t="s">
        <v>539</v>
      </c>
      <c r="I1031" s="122"/>
      <c r="J1031" s="168" t="s">
        <v>128</v>
      </c>
    </row>
    <row r="1032" spans="1:10">
      <c r="A1032" s="253"/>
      <c r="B1032" s="263" t="s">
        <v>555</v>
      </c>
      <c r="C1032" s="49" t="s">
        <v>556</v>
      </c>
      <c r="D1032" s="1">
        <v>1800</v>
      </c>
      <c r="E1032" s="1"/>
      <c r="F1032" s="1">
        <f>D1032/2</f>
        <v>900</v>
      </c>
      <c r="G1032" s="3" t="s">
        <v>535</v>
      </c>
      <c r="H1032" s="8" t="s">
        <v>557</v>
      </c>
      <c r="I1032" s="122"/>
      <c r="J1032" s="56" t="s">
        <v>558</v>
      </c>
    </row>
    <row r="1033" spans="1:10">
      <c r="A1033" s="253"/>
      <c r="B1033" s="263" t="s">
        <v>559</v>
      </c>
      <c r="C1033" s="49" t="s">
        <v>560</v>
      </c>
      <c r="D1033" s="1">
        <v>8000</v>
      </c>
      <c r="E1033" s="1">
        <f>D1033</f>
        <v>8000</v>
      </c>
      <c r="F1033" s="1"/>
      <c r="G1033" s="3" t="s">
        <v>535</v>
      </c>
      <c r="H1033" s="8" t="s">
        <v>816</v>
      </c>
      <c r="I1033" s="122"/>
      <c r="J1033" s="56" t="s">
        <v>111</v>
      </c>
    </row>
    <row r="1034" spans="1:10">
      <c r="A1034" s="253"/>
      <c r="B1034" s="263" t="s">
        <v>561</v>
      </c>
      <c r="C1034" s="49" t="s">
        <v>562</v>
      </c>
      <c r="D1034" s="1">
        <v>5341</v>
      </c>
      <c r="E1034" s="1"/>
      <c r="F1034" s="1">
        <f>D1034/2</f>
        <v>2670.5</v>
      </c>
      <c r="G1034" s="3" t="s">
        <v>554</v>
      </c>
      <c r="H1034" s="8" t="s">
        <v>539</v>
      </c>
      <c r="I1034" s="122"/>
      <c r="J1034" s="168" t="s">
        <v>128</v>
      </c>
    </row>
    <row r="1035" spans="1:10">
      <c r="A1035" s="253"/>
      <c r="B1035" s="263" t="s">
        <v>563</v>
      </c>
      <c r="C1035" s="49" t="s">
        <v>564</v>
      </c>
      <c r="D1035" s="1">
        <v>8000</v>
      </c>
      <c r="E1035" s="1">
        <f>D1035</f>
        <v>8000</v>
      </c>
      <c r="F1035" s="1"/>
      <c r="G1035" s="3" t="s">
        <v>535</v>
      </c>
      <c r="H1035" s="8" t="s">
        <v>816</v>
      </c>
      <c r="I1035" s="122"/>
      <c r="J1035" s="56" t="s">
        <v>111</v>
      </c>
    </row>
    <row r="1036" spans="1:10">
      <c r="A1036" s="253"/>
      <c r="B1036" s="263" t="s">
        <v>565</v>
      </c>
      <c r="C1036" s="49" t="s">
        <v>566</v>
      </c>
      <c r="D1036" s="1">
        <v>3000</v>
      </c>
      <c r="E1036" s="1"/>
      <c r="F1036" s="1">
        <f>D1036/2</f>
        <v>1500</v>
      </c>
      <c r="G1036" s="3" t="s">
        <v>554</v>
      </c>
      <c r="H1036" s="8" t="s">
        <v>539</v>
      </c>
      <c r="I1036" s="122"/>
      <c r="J1036" s="168" t="s">
        <v>128</v>
      </c>
    </row>
    <row r="1037" spans="1:10">
      <c r="A1037" s="253"/>
      <c r="B1037" s="263" t="s">
        <v>567</v>
      </c>
      <c r="C1037" s="49" t="s">
        <v>568</v>
      </c>
      <c r="D1037" s="1">
        <v>1800</v>
      </c>
      <c r="E1037" s="1"/>
      <c r="F1037" s="1">
        <f>D1037/2</f>
        <v>900</v>
      </c>
      <c r="G1037" s="3" t="s">
        <v>535</v>
      </c>
      <c r="H1037" s="8" t="s">
        <v>548</v>
      </c>
      <c r="I1037" s="122"/>
      <c r="J1037" s="56" t="s">
        <v>549</v>
      </c>
    </row>
    <row r="1038" spans="1:10">
      <c r="A1038" s="253"/>
      <c r="B1038" s="263" t="s">
        <v>569</v>
      </c>
      <c r="C1038" s="49" t="s">
        <v>570</v>
      </c>
      <c r="D1038" s="1">
        <v>6000</v>
      </c>
      <c r="E1038" s="1"/>
      <c r="F1038" s="1">
        <f>D1038/2</f>
        <v>3000</v>
      </c>
      <c r="G1038" s="3" t="s">
        <v>538</v>
      </c>
      <c r="H1038" s="8" t="s">
        <v>539</v>
      </c>
      <c r="I1038" s="122"/>
      <c r="J1038" s="168" t="s">
        <v>128</v>
      </c>
    </row>
    <row r="1039" spans="1:10">
      <c r="A1039" s="253"/>
      <c r="B1039" s="263" t="s">
        <v>571</v>
      </c>
      <c r="C1039" s="49" t="s">
        <v>572</v>
      </c>
      <c r="D1039" s="1">
        <v>8000</v>
      </c>
      <c r="E1039" s="1">
        <f>D1039</f>
        <v>8000</v>
      </c>
      <c r="F1039" s="1"/>
      <c r="G1039" s="3" t="s">
        <v>535</v>
      </c>
      <c r="H1039" s="8" t="s">
        <v>816</v>
      </c>
      <c r="I1039" s="122"/>
      <c r="J1039" s="56" t="s">
        <v>111</v>
      </c>
    </row>
    <row r="1040" spans="1:10">
      <c r="A1040" s="253"/>
      <c r="B1040" s="263" t="s">
        <v>573</v>
      </c>
      <c r="C1040" s="49" t="s">
        <v>574</v>
      </c>
      <c r="D1040" s="1">
        <v>9000</v>
      </c>
      <c r="E1040" s="1"/>
      <c r="F1040" s="1">
        <f>D1040/2</f>
        <v>4500</v>
      </c>
      <c r="G1040" s="3" t="s">
        <v>554</v>
      </c>
      <c r="H1040" s="8" t="s">
        <v>539</v>
      </c>
      <c r="I1040" s="122"/>
      <c r="J1040" s="168" t="s">
        <v>128</v>
      </c>
    </row>
    <row r="1041" spans="1:10">
      <c r="A1041" s="253"/>
      <c r="B1041" s="263" t="s">
        <v>575</v>
      </c>
      <c r="C1041" s="49" t="s">
        <v>576</v>
      </c>
      <c r="D1041" s="1">
        <v>8000</v>
      </c>
      <c r="E1041" s="1">
        <f>D1041</f>
        <v>8000</v>
      </c>
      <c r="F1041" s="1"/>
      <c r="G1041" s="3" t="s">
        <v>535</v>
      </c>
      <c r="H1041" s="8" t="s">
        <v>816</v>
      </c>
      <c r="I1041" s="122"/>
      <c r="J1041" s="56" t="s">
        <v>111</v>
      </c>
    </row>
    <row r="1042" spans="1:10">
      <c r="A1042" s="253"/>
      <c r="B1042" s="263" t="s">
        <v>577</v>
      </c>
      <c r="C1042" s="49" t="s">
        <v>578</v>
      </c>
      <c r="D1042" s="1">
        <v>8000</v>
      </c>
      <c r="E1042" s="1">
        <f>D1042</f>
        <v>8000</v>
      </c>
      <c r="F1042" s="1"/>
      <c r="G1042" s="3" t="s">
        <v>535</v>
      </c>
      <c r="H1042" s="8" t="s">
        <v>816</v>
      </c>
      <c r="I1042" s="122"/>
      <c r="J1042" s="56" t="s">
        <v>111</v>
      </c>
    </row>
    <row r="1043" spans="1:10">
      <c r="A1043" s="253"/>
      <c r="B1043" s="263" t="s">
        <v>579</v>
      </c>
      <c r="C1043" s="49" t="s">
        <v>580</v>
      </c>
      <c r="D1043" s="1">
        <v>1800</v>
      </c>
      <c r="E1043" s="1"/>
      <c r="F1043" s="1">
        <f>D1043/2</f>
        <v>900</v>
      </c>
      <c r="G1043" s="3" t="s">
        <v>535</v>
      </c>
      <c r="H1043" s="8" t="s">
        <v>548</v>
      </c>
      <c r="I1043" s="122"/>
      <c r="J1043" s="56" t="s">
        <v>549</v>
      </c>
    </row>
    <row r="1044" spans="1:10">
      <c r="A1044" s="253"/>
      <c r="B1044" s="263" t="s">
        <v>581</v>
      </c>
      <c r="C1044" s="49" t="s">
        <v>582</v>
      </c>
      <c r="D1044" s="1">
        <v>11500</v>
      </c>
      <c r="E1044" s="1"/>
      <c r="F1044" s="1">
        <f>D1044/2</f>
        <v>5750</v>
      </c>
      <c r="G1044" s="3" t="s">
        <v>554</v>
      </c>
      <c r="H1044" s="8" t="s">
        <v>539</v>
      </c>
      <c r="I1044" s="122"/>
      <c r="J1044" s="168" t="s">
        <v>128</v>
      </c>
    </row>
    <row r="1045" spans="1:10">
      <c r="A1045" s="253"/>
      <c r="B1045" s="263" t="s">
        <v>583</v>
      </c>
      <c r="C1045" s="49" t="s">
        <v>584</v>
      </c>
      <c r="D1045" s="1">
        <v>91930</v>
      </c>
      <c r="E1045" s="1">
        <f t="shared" ref="E1045" si="51">D1045</f>
        <v>91930</v>
      </c>
      <c r="F1045" s="1"/>
      <c r="G1045" s="3" t="s">
        <v>538</v>
      </c>
      <c r="H1045" s="8" t="s">
        <v>585</v>
      </c>
      <c r="I1045" s="122"/>
      <c r="J1045" s="56" t="s">
        <v>804</v>
      </c>
    </row>
    <row r="1046" spans="1:10">
      <c r="A1046" s="253"/>
      <c r="B1046" s="263" t="s">
        <v>586</v>
      </c>
      <c r="C1046" s="49" t="s">
        <v>587</v>
      </c>
      <c r="D1046" s="1">
        <v>8000</v>
      </c>
      <c r="E1046" s="1">
        <f>D1046</f>
        <v>8000</v>
      </c>
      <c r="F1046" s="1"/>
      <c r="G1046" s="3" t="s">
        <v>535</v>
      </c>
      <c r="H1046" s="8" t="s">
        <v>816</v>
      </c>
      <c r="I1046" s="122"/>
      <c r="J1046" s="56" t="s">
        <v>111</v>
      </c>
    </row>
    <row r="1047" spans="1:10">
      <c r="A1047" s="253"/>
      <c r="B1047" s="263" t="s">
        <v>588</v>
      </c>
      <c r="C1047" s="49" t="s">
        <v>589</v>
      </c>
      <c r="D1047" s="1">
        <v>9000</v>
      </c>
      <c r="E1047" s="1"/>
      <c r="F1047" s="1">
        <f>D1047/2</f>
        <v>4500</v>
      </c>
      <c r="G1047" s="3" t="s">
        <v>554</v>
      </c>
      <c r="H1047" s="8" t="s">
        <v>539</v>
      </c>
      <c r="I1047" s="122"/>
      <c r="J1047" s="168" t="s">
        <v>128</v>
      </c>
    </row>
    <row r="1048" spans="1:10">
      <c r="A1048" s="253"/>
      <c r="B1048" s="263" t="s">
        <v>590</v>
      </c>
      <c r="C1048" s="49" t="s">
        <v>591</v>
      </c>
      <c r="D1048" s="1">
        <v>8000</v>
      </c>
      <c r="E1048" s="1">
        <f>D1048</f>
        <v>8000</v>
      </c>
      <c r="F1048" s="1"/>
      <c r="G1048" s="3" t="s">
        <v>535</v>
      </c>
      <c r="H1048" s="8" t="s">
        <v>816</v>
      </c>
      <c r="I1048" s="122"/>
      <c r="J1048" s="56" t="s">
        <v>111</v>
      </c>
    </row>
    <row r="1049" spans="1:10">
      <c r="A1049" s="253"/>
      <c r="B1049" s="263" t="s">
        <v>592</v>
      </c>
      <c r="C1049" s="49" t="s">
        <v>593</v>
      </c>
      <c r="D1049" s="1">
        <v>6500</v>
      </c>
      <c r="E1049" s="1"/>
      <c r="F1049" s="1">
        <f>D1049/2</f>
        <v>3250</v>
      </c>
      <c r="G1049" s="3" t="s">
        <v>554</v>
      </c>
      <c r="H1049" s="8" t="s">
        <v>539</v>
      </c>
      <c r="I1049" s="122"/>
      <c r="J1049" s="168" t="s">
        <v>128</v>
      </c>
    </row>
    <row r="1050" spans="1:10">
      <c r="A1050" s="253"/>
      <c r="B1050" s="263" t="s">
        <v>594</v>
      </c>
      <c r="C1050" s="49" t="s">
        <v>595</v>
      </c>
      <c r="D1050" s="1">
        <v>1800</v>
      </c>
      <c r="E1050" s="1"/>
      <c r="F1050" s="1">
        <f>D1050/2</f>
        <v>900</v>
      </c>
      <c r="G1050" s="3" t="s">
        <v>535</v>
      </c>
      <c r="H1050" s="8" t="s">
        <v>548</v>
      </c>
      <c r="I1050" s="122"/>
      <c r="J1050" s="56" t="s">
        <v>549</v>
      </c>
    </row>
    <row r="1051" spans="1:10">
      <c r="A1051" s="253"/>
      <c r="B1051" s="263" t="s">
        <v>597</v>
      </c>
      <c r="C1051" s="49" t="s">
        <v>596</v>
      </c>
      <c r="D1051" s="1">
        <v>8000</v>
      </c>
      <c r="E1051" s="1">
        <f>D1051</f>
        <v>8000</v>
      </c>
      <c r="F1051" s="1"/>
      <c r="G1051" s="3" t="s">
        <v>535</v>
      </c>
      <c r="H1051" s="8" t="s">
        <v>816</v>
      </c>
      <c r="I1051" s="122"/>
      <c r="J1051" s="56" t="s">
        <v>111</v>
      </c>
    </row>
    <row r="1052" spans="1:10">
      <c r="A1052" s="253"/>
      <c r="B1052" s="263" t="s">
        <v>598</v>
      </c>
      <c r="C1052" s="49" t="s">
        <v>599</v>
      </c>
      <c r="D1052" s="1">
        <v>6000</v>
      </c>
      <c r="E1052" s="1"/>
      <c r="F1052" s="1">
        <f>D1052/2</f>
        <v>3000</v>
      </c>
      <c r="G1052" s="3" t="s">
        <v>554</v>
      </c>
      <c r="H1052" s="8" t="s">
        <v>539</v>
      </c>
      <c r="I1052" s="122"/>
      <c r="J1052" s="168" t="s">
        <v>128</v>
      </c>
    </row>
    <row r="1053" spans="1:10" ht="14.25" thickBot="1">
      <c r="A1053" s="254"/>
      <c r="B1053" s="321" t="s">
        <v>144</v>
      </c>
      <c r="C1053" s="326"/>
      <c r="D1053" s="75"/>
      <c r="E1053" s="76">
        <f>SUM(E1024:E1052)</f>
        <v>187930</v>
      </c>
      <c r="F1053" s="76">
        <f>SUM(F1024:F1052)</f>
        <v>40170.5</v>
      </c>
      <c r="G1053" s="245">
        <f>SUM(E1053:F1053)</f>
        <v>228100.5</v>
      </c>
      <c r="H1053" s="77"/>
      <c r="I1053" s="123"/>
      <c r="J1053" s="91"/>
    </row>
    <row r="1054" spans="1:10">
      <c r="A1054" s="256" t="s">
        <v>966</v>
      </c>
      <c r="B1054" s="327" t="s">
        <v>398</v>
      </c>
      <c r="C1054" s="341"/>
      <c r="D1054" s="98"/>
      <c r="E1054" s="98"/>
      <c r="F1054" s="98"/>
      <c r="G1054" s="104"/>
      <c r="H1054" s="100"/>
      <c r="I1054" s="131"/>
      <c r="J1054" s="211"/>
    </row>
    <row r="1055" spans="1:10" ht="13.9" customHeight="1">
      <c r="A1055" s="255"/>
      <c r="B1055" s="281" t="s">
        <v>600</v>
      </c>
      <c r="C1055" s="41" t="s">
        <v>601</v>
      </c>
      <c r="D1055" s="1">
        <v>12863</v>
      </c>
      <c r="E1055" s="1"/>
      <c r="F1055" s="1">
        <f>D1055/2-1</f>
        <v>6430.5</v>
      </c>
      <c r="G1055" s="3" t="s">
        <v>602</v>
      </c>
      <c r="H1055" s="8" t="s">
        <v>603</v>
      </c>
      <c r="I1055" s="122"/>
      <c r="J1055" s="56" t="s">
        <v>604</v>
      </c>
    </row>
    <row r="1056" spans="1:10">
      <c r="A1056" s="255"/>
      <c r="B1056" s="263" t="s">
        <v>605</v>
      </c>
      <c r="C1056" s="49" t="s">
        <v>606</v>
      </c>
      <c r="D1056" s="1">
        <v>8120</v>
      </c>
      <c r="E1056" s="1"/>
      <c r="F1056" s="1">
        <f>D1056/2</f>
        <v>4060</v>
      </c>
      <c r="G1056" s="3" t="s">
        <v>607</v>
      </c>
      <c r="H1056" s="8" t="s">
        <v>389</v>
      </c>
      <c r="I1056" s="122"/>
      <c r="J1056" s="56" t="s">
        <v>608</v>
      </c>
    </row>
    <row r="1057" spans="1:12">
      <c r="A1057" s="255"/>
      <c r="B1057" s="263" t="s">
        <v>609</v>
      </c>
      <c r="C1057" s="49" t="s">
        <v>610</v>
      </c>
      <c r="D1057" s="1">
        <v>8000</v>
      </c>
      <c r="E1057" s="1">
        <f>D1057</f>
        <v>8000</v>
      </c>
      <c r="F1057" s="1"/>
      <c r="G1057" s="3" t="s">
        <v>650</v>
      </c>
      <c r="H1057" s="8" t="s">
        <v>817</v>
      </c>
      <c r="I1057" s="122"/>
      <c r="J1057" s="56" t="s">
        <v>344</v>
      </c>
    </row>
    <row r="1058" spans="1:12">
      <c r="A1058" s="255"/>
      <c r="B1058" s="263"/>
      <c r="C1058" s="49" t="s">
        <v>610</v>
      </c>
      <c r="D1058" s="1">
        <v>7074</v>
      </c>
      <c r="E1058" s="1"/>
      <c r="F1058" s="1">
        <f>D1058/2</f>
        <v>3537</v>
      </c>
      <c r="G1058" s="3" t="s">
        <v>651</v>
      </c>
      <c r="H1058" s="8" t="s">
        <v>612</v>
      </c>
      <c r="I1058" s="122"/>
      <c r="J1058" s="56" t="s">
        <v>614</v>
      </c>
    </row>
    <row r="1059" spans="1:12">
      <c r="A1059" s="255"/>
      <c r="B1059" s="263" t="s">
        <v>615</v>
      </c>
      <c r="C1059" s="49" t="s">
        <v>616</v>
      </c>
      <c r="D1059" s="1">
        <v>8000</v>
      </c>
      <c r="E1059" s="1">
        <f>D1059</f>
        <v>8000</v>
      </c>
      <c r="F1059" s="1"/>
      <c r="G1059" s="3" t="s">
        <v>650</v>
      </c>
      <c r="H1059" s="8" t="s">
        <v>817</v>
      </c>
      <c r="I1059" s="122"/>
      <c r="J1059" s="56" t="s">
        <v>613</v>
      </c>
    </row>
    <row r="1060" spans="1:12">
      <c r="A1060" s="255"/>
      <c r="B1060" s="263"/>
      <c r="C1060" s="49" t="s">
        <v>616</v>
      </c>
      <c r="D1060" s="1">
        <v>7074</v>
      </c>
      <c r="E1060" s="1"/>
      <c r="F1060" s="1">
        <f>D1060/2</f>
        <v>3537</v>
      </c>
      <c r="G1060" s="3" t="s">
        <v>652</v>
      </c>
      <c r="H1060" s="8" t="s">
        <v>612</v>
      </c>
      <c r="I1060" s="122"/>
      <c r="J1060" s="56" t="s">
        <v>614</v>
      </c>
    </row>
    <row r="1061" spans="1:12">
      <c r="A1061" s="255"/>
      <c r="B1061" s="263" t="s">
        <v>617</v>
      </c>
      <c r="C1061" s="49" t="s">
        <v>618</v>
      </c>
      <c r="D1061" s="1">
        <v>11300</v>
      </c>
      <c r="E1061" s="1"/>
      <c r="F1061" s="1">
        <f>D1061/2</f>
        <v>5650</v>
      </c>
      <c r="G1061" s="3" t="s">
        <v>619</v>
      </c>
      <c r="H1061" s="8" t="s">
        <v>620</v>
      </c>
      <c r="I1061" s="122"/>
      <c r="J1061" s="56" t="s">
        <v>614</v>
      </c>
    </row>
    <row r="1062" spans="1:12">
      <c r="A1062" s="255"/>
      <c r="B1062" s="263" t="s">
        <v>621</v>
      </c>
      <c r="C1062" s="49" t="s">
        <v>622</v>
      </c>
      <c r="D1062" s="1">
        <v>11498</v>
      </c>
      <c r="E1062" s="1"/>
      <c r="F1062" s="1">
        <f>D1062/2</f>
        <v>5749</v>
      </c>
      <c r="G1062" s="3" t="s">
        <v>623</v>
      </c>
      <c r="H1062" s="8" t="s">
        <v>624</v>
      </c>
      <c r="I1062" s="122"/>
      <c r="J1062" s="56" t="s">
        <v>625</v>
      </c>
    </row>
    <row r="1063" spans="1:12">
      <c r="A1063" s="255"/>
      <c r="B1063" s="263" t="s">
        <v>626</v>
      </c>
      <c r="C1063" s="49" t="s">
        <v>627</v>
      </c>
      <c r="D1063" s="1">
        <v>7782</v>
      </c>
      <c r="E1063" s="1"/>
      <c r="F1063" s="1">
        <f>D1063/2</f>
        <v>3891</v>
      </c>
      <c r="G1063" s="3" t="s">
        <v>623</v>
      </c>
      <c r="H1063" s="8" t="s">
        <v>624</v>
      </c>
      <c r="I1063" s="122"/>
      <c r="J1063" s="56" t="s">
        <v>625</v>
      </c>
    </row>
    <row r="1064" spans="1:12">
      <c r="A1064" s="255"/>
      <c r="B1064" s="263" t="s">
        <v>628</v>
      </c>
      <c r="C1064" s="49" t="s">
        <v>629</v>
      </c>
      <c r="D1064" s="1">
        <v>10600</v>
      </c>
      <c r="E1064" s="1"/>
      <c r="F1064" s="1">
        <f>D1064/2</f>
        <v>5300</v>
      </c>
      <c r="G1064" s="3" t="s">
        <v>619</v>
      </c>
      <c r="H1064" s="8" t="s">
        <v>611</v>
      </c>
      <c r="I1064" s="122"/>
      <c r="J1064" s="56" t="s">
        <v>630</v>
      </c>
    </row>
    <row r="1065" spans="1:12">
      <c r="A1065" s="255"/>
      <c r="B1065" s="263" t="s">
        <v>631</v>
      </c>
      <c r="C1065" s="49" t="s">
        <v>632</v>
      </c>
      <c r="D1065" s="1">
        <v>8000</v>
      </c>
      <c r="E1065" s="1">
        <f t="shared" ref="E1065:E1083" si="52">D1065</f>
        <v>8000</v>
      </c>
      <c r="F1065" s="1"/>
      <c r="G1065" s="3" t="s">
        <v>653</v>
      </c>
      <c r="H1065" s="8" t="s">
        <v>817</v>
      </c>
      <c r="I1065" s="122"/>
      <c r="J1065" s="56" t="s">
        <v>613</v>
      </c>
    </row>
    <row r="1066" spans="1:12">
      <c r="A1066" s="255"/>
      <c r="B1066" s="263"/>
      <c r="C1066" s="49" t="s">
        <v>632</v>
      </c>
      <c r="D1066" s="1">
        <v>4000</v>
      </c>
      <c r="E1066" s="1"/>
      <c r="F1066" s="1">
        <f>D1066/2</f>
        <v>2000</v>
      </c>
      <c r="G1066" s="3" t="s">
        <v>653</v>
      </c>
      <c r="H1066" s="8" t="s">
        <v>633</v>
      </c>
      <c r="I1066" s="122"/>
      <c r="J1066" s="56" t="s">
        <v>614</v>
      </c>
    </row>
    <row r="1067" spans="1:12">
      <c r="A1067" s="255"/>
      <c r="B1067" s="263" t="s">
        <v>634</v>
      </c>
      <c r="C1067" s="49" t="s">
        <v>635</v>
      </c>
      <c r="D1067" s="1">
        <v>8000</v>
      </c>
      <c r="E1067" s="1">
        <f t="shared" ref="E1067" si="53">D1067</f>
        <v>8000</v>
      </c>
      <c r="F1067" s="1"/>
      <c r="G1067" s="3" t="s">
        <v>653</v>
      </c>
      <c r="H1067" s="8" t="s">
        <v>817</v>
      </c>
      <c r="I1067" s="122"/>
      <c r="J1067" s="56" t="s">
        <v>613</v>
      </c>
    </row>
    <row r="1068" spans="1:12">
      <c r="A1068" s="255"/>
      <c r="B1068" s="263"/>
      <c r="C1068" s="49" t="s">
        <v>635</v>
      </c>
      <c r="D1068" s="1">
        <v>7109</v>
      </c>
      <c r="E1068" s="1"/>
      <c r="F1068" s="1">
        <f>D1068/2</f>
        <v>3554.5</v>
      </c>
      <c r="G1068" s="3" t="s">
        <v>653</v>
      </c>
      <c r="H1068" s="8" t="s">
        <v>636</v>
      </c>
      <c r="I1068" s="122"/>
      <c r="J1068" s="56" t="s">
        <v>614</v>
      </c>
    </row>
    <row r="1069" spans="1:12">
      <c r="A1069" s="255"/>
      <c r="B1069" s="263" t="s">
        <v>637</v>
      </c>
      <c r="C1069" s="49" t="s">
        <v>638</v>
      </c>
      <c r="D1069" s="1">
        <v>8471</v>
      </c>
      <c r="E1069" s="1"/>
      <c r="F1069" s="1">
        <f>D1069/2</f>
        <v>4235.5</v>
      </c>
      <c r="G1069" s="3" t="s">
        <v>639</v>
      </c>
      <c r="H1069" s="8" t="s">
        <v>640</v>
      </c>
      <c r="I1069" s="122"/>
      <c r="J1069" s="56" t="s">
        <v>625</v>
      </c>
    </row>
    <row r="1070" spans="1:12">
      <c r="A1070" s="255"/>
      <c r="B1070" s="263" t="s">
        <v>641</v>
      </c>
      <c r="C1070" s="49" t="s">
        <v>642</v>
      </c>
      <c r="D1070" s="1">
        <v>2300</v>
      </c>
      <c r="E1070" s="1"/>
      <c r="F1070" s="1">
        <f>D1070/2</f>
        <v>1150</v>
      </c>
      <c r="G1070" s="3" t="s">
        <v>619</v>
      </c>
      <c r="H1070" s="8" t="s">
        <v>620</v>
      </c>
      <c r="I1070" s="122"/>
      <c r="J1070" s="56" t="s">
        <v>614</v>
      </c>
      <c r="K1070" s="19"/>
      <c r="L1070" s="19"/>
    </row>
    <row r="1071" spans="1:12" ht="59.45" customHeight="1">
      <c r="A1071" s="255"/>
      <c r="B1071" s="263" t="s">
        <v>915</v>
      </c>
      <c r="C1071" s="49" t="s">
        <v>851</v>
      </c>
      <c r="D1071" s="1">
        <v>5000</v>
      </c>
      <c r="E1071" s="1">
        <f t="shared" si="52"/>
        <v>5000</v>
      </c>
      <c r="F1071" s="1"/>
      <c r="G1071" s="3" t="s">
        <v>907</v>
      </c>
      <c r="H1071" s="8" t="s">
        <v>959</v>
      </c>
      <c r="I1071" s="138"/>
      <c r="J1071" s="121" t="s">
        <v>2292</v>
      </c>
      <c r="K1071" s="19"/>
      <c r="L1071" s="19"/>
    </row>
    <row r="1072" spans="1:12">
      <c r="A1072" s="255"/>
      <c r="B1072" s="263" t="s">
        <v>643</v>
      </c>
      <c r="C1072" s="49" t="s">
        <v>644</v>
      </c>
      <c r="D1072" s="1">
        <v>4117</v>
      </c>
      <c r="E1072" s="1"/>
      <c r="F1072" s="1">
        <f>D1072/2</f>
        <v>2058.5</v>
      </c>
      <c r="G1072" s="3" t="s">
        <v>623</v>
      </c>
      <c r="H1072" s="8" t="s">
        <v>645</v>
      </c>
      <c r="I1072" s="122"/>
      <c r="J1072" s="56" t="s">
        <v>646</v>
      </c>
      <c r="K1072" s="19"/>
      <c r="L1072" s="19"/>
    </row>
    <row r="1073" spans="1:10">
      <c r="A1073" s="255"/>
      <c r="B1073" s="263" t="s">
        <v>647</v>
      </c>
      <c r="C1073" s="49" t="s">
        <v>648</v>
      </c>
      <c r="D1073" s="1">
        <v>8000</v>
      </c>
      <c r="E1073" s="1">
        <f t="shared" si="52"/>
        <v>8000</v>
      </c>
      <c r="F1073" s="1"/>
      <c r="G1073" s="3" t="s">
        <v>653</v>
      </c>
      <c r="H1073" s="8" t="s">
        <v>817</v>
      </c>
      <c r="I1073" s="122"/>
      <c r="J1073" s="56" t="s">
        <v>613</v>
      </c>
    </row>
    <row r="1074" spans="1:10">
      <c r="A1074" s="255"/>
      <c r="B1074" s="263"/>
      <c r="C1074" s="49" t="s">
        <v>648</v>
      </c>
      <c r="D1074" s="1">
        <v>7574</v>
      </c>
      <c r="E1074" s="1"/>
      <c r="F1074" s="1">
        <f>D1074/2</f>
        <v>3787</v>
      </c>
      <c r="G1074" s="3" t="s">
        <v>651</v>
      </c>
      <c r="H1074" s="8" t="s">
        <v>649</v>
      </c>
      <c r="I1074" s="122"/>
      <c r="J1074" s="56" t="s">
        <v>614</v>
      </c>
    </row>
    <row r="1075" spans="1:10">
      <c r="A1075" s="255"/>
      <c r="B1075" s="263" t="s">
        <v>654</v>
      </c>
      <c r="C1075" s="49" t="s">
        <v>655</v>
      </c>
      <c r="D1075" s="1">
        <v>8130</v>
      </c>
      <c r="E1075" s="1"/>
      <c r="F1075" s="1">
        <f>D1075/2</f>
        <v>4065</v>
      </c>
      <c r="G1075" s="3" t="s">
        <v>623</v>
      </c>
      <c r="H1075" s="8" t="s">
        <v>624</v>
      </c>
      <c r="I1075" s="122"/>
      <c r="J1075" s="56" t="s">
        <v>625</v>
      </c>
    </row>
    <row r="1076" spans="1:10">
      <c r="A1076" s="255"/>
      <c r="B1076" s="263" t="s">
        <v>656</v>
      </c>
      <c r="C1076" s="49" t="s">
        <v>657</v>
      </c>
      <c r="D1076" s="1">
        <v>8000</v>
      </c>
      <c r="E1076" s="1">
        <f t="shared" si="52"/>
        <v>8000</v>
      </c>
      <c r="F1076" s="1"/>
      <c r="G1076" s="3" t="s">
        <v>619</v>
      </c>
      <c r="H1076" s="8" t="s">
        <v>817</v>
      </c>
      <c r="I1076" s="122"/>
      <c r="J1076" s="56" t="s">
        <v>613</v>
      </c>
    </row>
    <row r="1077" spans="1:10">
      <c r="A1077" s="255"/>
      <c r="B1077" s="263"/>
      <c r="C1077" s="49" t="s">
        <v>657</v>
      </c>
      <c r="D1077" s="1">
        <v>7465</v>
      </c>
      <c r="E1077" s="1"/>
      <c r="F1077" s="1">
        <f>D1077/2</f>
        <v>3732.5</v>
      </c>
      <c r="G1077" s="3" t="s">
        <v>619</v>
      </c>
      <c r="H1077" s="8" t="s">
        <v>658</v>
      </c>
      <c r="I1077" s="122"/>
      <c r="J1077" s="56" t="s">
        <v>614</v>
      </c>
    </row>
    <row r="1078" spans="1:10">
      <c r="A1078" s="255"/>
      <c r="B1078" s="263" t="s">
        <v>659</v>
      </c>
      <c r="C1078" s="49" t="s">
        <v>660</v>
      </c>
      <c r="D1078" s="1">
        <v>1800</v>
      </c>
      <c r="E1078" s="1"/>
      <c r="F1078" s="1">
        <f>D1078/2</f>
        <v>900</v>
      </c>
      <c r="G1078" s="3" t="s">
        <v>619</v>
      </c>
      <c r="H1078" s="8" t="s">
        <v>661</v>
      </c>
      <c r="I1078" s="122"/>
      <c r="J1078" s="56" t="s">
        <v>549</v>
      </c>
    </row>
    <row r="1079" spans="1:10">
      <c r="A1079" s="255"/>
      <c r="B1079" s="263" t="s">
        <v>662</v>
      </c>
      <c r="C1079" s="49" t="s">
        <v>663</v>
      </c>
      <c r="D1079" s="1">
        <v>8000</v>
      </c>
      <c r="E1079" s="1">
        <f t="shared" si="52"/>
        <v>8000</v>
      </c>
      <c r="F1079" s="1"/>
      <c r="G1079" s="3" t="s">
        <v>619</v>
      </c>
      <c r="H1079" s="8" t="s">
        <v>817</v>
      </c>
      <c r="I1079" s="122"/>
      <c r="J1079" s="56" t="s">
        <v>613</v>
      </c>
    </row>
    <row r="1080" spans="1:10">
      <c r="A1080" s="255"/>
      <c r="B1080" s="263"/>
      <c r="C1080" s="49" t="s">
        <v>663</v>
      </c>
      <c r="D1080" s="1">
        <v>4000</v>
      </c>
      <c r="E1080" s="1"/>
      <c r="F1080" s="1">
        <f>D1080/2</f>
        <v>2000</v>
      </c>
      <c r="G1080" s="3" t="s">
        <v>619</v>
      </c>
      <c r="H1080" s="8" t="s">
        <v>665</v>
      </c>
      <c r="I1080" s="122"/>
      <c r="J1080" s="56" t="s">
        <v>614</v>
      </c>
    </row>
    <row r="1081" spans="1:10">
      <c r="A1081" s="255"/>
      <c r="B1081" s="263" t="s">
        <v>666</v>
      </c>
      <c r="C1081" s="49" t="s">
        <v>667</v>
      </c>
      <c r="D1081" s="1">
        <v>4290</v>
      </c>
      <c r="E1081" s="1"/>
      <c r="F1081" s="1">
        <f>D1081/2</f>
        <v>2145</v>
      </c>
      <c r="G1081" s="3" t="s">
        <v>668</v>
      </c>
      <c r="H1081" s="8" t="s">
        <v>669</v>
      </c>
      <c r="I1081" s="122"/>
      <c r="J1081" s="56" t="s">
        <v>625</v>
      </c>
    </row>
    <row r="1082" spans="1:10">
      <c r="A1082" s="255"/>
      <c r="B1082" s="263" t="s">
        <v>670</v>
      </c>
      <c r="C1082" s="49" t="s">
        <v>671</v>
      </c>
      <c r="D1082" s="1">
        <v>3899</v>
      </c>
      <c r="E1082" s="1"/>
      <c r="F1082" s="1">
        <f>D1082/2</f>
        <v>1949.5</v>
      </c>
      <c r="G1082" s="3" t="s">
        <v>668</v>
      </c>
      <c r="H1082" s="8" t="s">
        <v>624</v>
      </c>
      <c r="I1082" s="122"/>
      <c r="J1082" s="56" t="s">
        <v>625</v>
      </c>
    </row>
    <row r="1083" spans="1:10">
      <c r="A1083" s="255"/>
      <c r="B1083" s="263" t="s">
        <v>672</v>
      </c>
      <c r="C1083" s="49" t="s">
        <v>673</v>
      </c>
      <c r="D1083" s="1">
        <v>8000</v>
      </c>
      <c r="E1083" s="1">
        <f t="shared" si="52"/>
        <v>8000</v>
      </c>
      <c r="F1083" s="1"/>
      <c r="G1083" s="3" t="s">
        <v>619</v>
      </c>
      <c r="H1083" s="8" t="s">
        <v>817</v>
      </c>
      <c r="I1083" s="122"/>
      <c r="J1083" s="56" t="s">
        <v>613</v>
      </c>
    </row>
    <row r="1084" spans="1:10">
      <c r="A1084" s="255"/>
      <c r="B1084" s="263"/>
      <c r="C1084" s="49" t="s">
        <v>673</v>
      </c>
      <c r="D1084" s="1">
        <v>4000</v>
      </c>
      <c r="E1084" s="1"/>
      <c r="F1084" s="1">
        <f>D1084/2</f>
        <v>2000</v>
      </c>
      <c r="G1084" s="3" t="s">
        <v>619</v>
      </c>
      <c r="H1084" s="8" t="s">
        <v>665</v>
      </c>
      <c r="I1084" s="122"/>
      <c r="J1084" s="56" t="s">
        <v>614</v>
      </c>
    </row>
    <row r="1085" spans="1:10">
      <c r="A1085" s="255"/>
      <c r="B1085" s="262" t="s">
        <v>2254</v>
      </c>
      <c r="C1085" s="30" t="s">
        <v>2255</v>
      </c>
      <c r="D1085" s="1">
        <v>4840</v>
      </c>
      <c r="E1085" s="1">
        <v>4840</v>
      </c>
      <c r="F1085" s="1"/>
      <c r="G1085" s="31" t="s">
        <v>2250</v>
      </c>
      <c r="H1085" s="32" t="s">
        <v>2256</v>
      </c>
      <c r="I1085" s="133"/>
      <c r="J1085" s="65" t="s">
        <v>2257</v>
      </c>
    </row>
    <row r="1086" spans="1:10">
      <c r="A1086" s="255"/>
      <c r="B1086" s="263" t="s">
        <v>674</v>
      </c>
      <c r="C1086" s="49" t="s">
        <v>675</v>
      </c>
      <c r="D1086" s="1">
        <v>8578</v>
      </c>
      <c r="E1086" s="1"/>
      <c r="F1086" s="1">
        <f t="shared" ref="F1086:F1088" si="54">D1086/2</f>
        <v>4289</v>
      </c>
      <c r="G1086" s="3" t="s">
        <v>668</v>
      </c>
      <c r="H1086" s="8" t="s">
        <v>676</v>
      </c>
      <c r="I1086" s="122"/>
      <c r="J1086" s="56" t="s">
        <v>625</v>
      </c>
    </row>
    <row r="1087" spans="1:10">
      <c r="A1087" s="255"/>
      <c r="B1087" s="263" t="s">
        <v>677</v>
      </c>
      <c r="C1087" s="49" t="s">
        <v>678</v>
      </c>
      <c r="D1087" s="1">
        <v>8500</v>
      </c>
      <c r="E1087" s="1"/>
      <c r="F1087" s="1">
        <f t="shared" si="54"/>
        <v>4250</v>
      </c>
      <c r="G1087" s="3" t="s">
        <v>619</v>
      </c>
      <c r="H1087" s="8" t="s">
        <v>611</v>
      </c>
      <c r="I1087" s="122"/>
      <c r="J1087" s="56" t="s">
        <v>630</v>
      </c>
    </row>
    <row r="1088" spans="1:10">
      <c r="A1088" s="255"/>
      <c r="B1088" s="263" t="s">
        <v>679</v>
      </c>
      <c r="C1088" s="49" t="s">
        <v>680</v>
      </c>
      <c r="D1088" s="1">
        <v>5800</v>
      </c>
      <c r="E1088" s="1"/>
      <c r="F1088" s="1">
        <f t="shared" si="54"/>
        <v>2900</v>
      </c>
      <c r="G1088" s="3" t="s">
        <v>619</v>
      </c>
      <c r="H1088" s="8" t="s">
        <v>611</v>
      </c>
      <c r="I1088" s="122"/>
      <c r="J1088" s="56" t="s">
        <v>630</v>
      </c>
    </row>
    <row r="1089" spans="1:10">
      <c r="A1089" s="255"/>
      <c r="B1089" s="263" t="s">
        <v>681</v>
      </c>
      <c r="C1089" s="49" t="s">
        <v>682</v>
      </c>
      <c r="D1089" s="1">
        <v>8000</v>
      </c>
      <c r="E1089" s="1">
        <f t="shared" ref="E1089" si="55">D1089</f>
        <v>8000</v>
      </c>
      <c r="F1089" s="1"/>
      <c r="G1089" s="3" t="s">
        <v>619</v>
      </c>
      <c r="H1089" s="8" t="s">
        <v>817</v>
      </c>
      <c r="I1089" s="122"/>
      <c r="J1089" s="56" t="s">
        <v>613</v>
      </c>
    </row>
    <row r="1090" spans="1:10">
      <c r="A1090" s="255"/>
      <c r="B1090" s="262" t="s">
        <v>2258</v>
      </c>
      <c r="C1090" s="30" t="s">
        <v>2259</v>
      </c>
      <c r="D1090" s="1">
        <v>3360</v>
      </c>
      <c r="E1090" s="1">
        <v>3360</v>
      </c>
      <c r="F1090" s="1"/>
      <c r="G1090" s="31" t="s">
        <v>2250</v>
      </c>
      <c r="H1090" s="32" t="s">
        <v>2251</v>
      </c>
      <c r="I1090" s="133"/>
      <c r="J1090" s="65" t="s">
        <v>2260</v>
      </c>
    </row>
    <row r="1091" spans="1:10">
      <c r="A1091" s="255"/>
      <c r="B1091" s="263" t="s">
        <v>683</v>
      </c>
      <c r="C1091" s="49" t="s">
        <v>684</v>
      </c>
      <c r="D1091" s="1">
        <v>4900</v>
      </c>
      <c r="E1091" s="1"/>
      <c r="F1091" s="1">
        <f t="shared" ref="F1091:F1092" si="56">D1091/2</f>
        <v>2450</v>
      </c>
      <c r="G1091" s="3" t="s">
        <v>619</v>
      </c>
      <c r="H1091" s="8" t="s">
        <v>611</v>
      </c>
      <c r="I1091" s="122"/>
      <c r="J1091" s="56" t="s">
        <v>614</v>
      </c>
    </row>
    <row r="1092" spans="1:10">
      <c r="A1092" s="255"/>
      <c r="B1092" s="263" t="s">
        <v>685</v>
      </c>
      <c r="C1092" s="49" t="s">
        <v>686</v>
      </c>
      <c r="D1092" s="1">
        <v>8420</v>
      </c>
      <c r="E1092" s="1"/>
      <c r="F1092" s="1">
        <f t="shared" si="56"/>
        <v>4210</v>
      </c>
      <c r="G1092" s="3" t="s">
        <v>668</v>
      </c>
      <c r="H1092" s="8" t="s">
        <v>669</v>
      </c>
      <c r="I1092" s="122"/>
      <c r="J1092" s="56" t="s">
        <v>625</v>
      </c>
    </row>
    <row r="1093" spans="1:10">
      <c r="A1093" s="255"/>
      <c r="B1093" s="263" t="s">
        <v>687</v>
      </c>
      <c r="C1093" s="49" t="s">
        <v>688</v>
      </c>
      <c r="D1093" s="1">
        <v>8000</v>
      </c>
      <c r="E1093" s="1">
        <f>D1093</f>
        <v>8000</v>
      </c>
      <c r="F1093" s="1"/>
      <c r="G1093" s="3" t="s">
        <v>619</v>
      </c>
      <c r="H1093" s="8" t="s">
        <v>817</v>
      </c>
      <c r="I1093" s="122"/>
      <c r="J1093" s="56" t="s">
        <v>613</v>
      </c>
    </row>
    <row r="1094" spans="1:10">
      <c r="A1094" s="255"/>
      <c r="B1094" s="263" t="s">
        <v>689</v>
      </c>
      <c r="C1094" s="49" t="s">
        <v>690</v>
      </c>
      <c r="D1094" s="1">
        <v>8060</v>
      </c>
      <c r="E1094" s="1"/>
      <c r="F1094" s="1">
        <f>D1094/2</f>
        <v>4030</v>
      </c>
      <c r="G1094" s="3" t="s">
        <v>668</v>
      </c>
      <c r="H1094" s="8" t="s">
        <v>669</v>
      </c>
      <c r="I1094" s="122"/>
      <c r="J1094" s="56" t="s">
        <v>625</v>
      </c>
    </row>
    <row r="1095" spans="1:10">
      <c r="A1095" s="255"/>
      <c r="B1095" s="263" t="s">
        <v>691</v>
      </c>
      <c r="C1095" s="49" t="s">
        <v>692</v>
      </c>
      <c r="D1095" s="1">
        <v>8000</v>
      </c>
      <c r="E1095" s="1">
        <f>D1095</f>
        <v>8000</v>
      </c>
      <c r="F1095" s="1"/>
      <c r="G1095" s="3" t="s">
        <v>619</v>
      </c>
      <c r="H1095" s="8" t="s">
        <v>817</v>
      </c>
      <c r="I1095" s="122"/>
      <c r="J1095" s="56" t="s">
        <v>613</v>
      </c>
    </row>
    <row r="1096" spans="1:10">
      <c r="A1096" s="255"/>
      <c r="B1096" s="263" t="s">
        <v>693</v>
      </c>
      <c r="C1096" s="49" t="s">
        <v>694</v>
      </c>
      <c r="D1096" s="1">
        <v>4000</v>
      </c>
      <c r="E1096" s="1"/>
      <c r="F1096" s="1">
        <f t="shared" ref="F1096:F1097" si="57">D1096/2</f>
        <v>2000</v>
      </c>
      <c r="G1096" s="3" t="s">
        <v>619</v>
      </c>
      <c r="H1096" s="8" t="s">
        <v>695</v>
      </c>
      <c r="I1096" s="122"/>
      <c r="J1096" s="56" t="s">
        <v>614</v>
      </c>
    </row>
    <row r="1097" spans="1:10">
      <c r="A1097" s="255"/>
      <c r="B1097" s="263" t="s">
        <v>696</v>
      </c>
      <c r="C1097" s="49" t="s">
        <v>697</v>
      </c>
      <c r="D1097" s="1">
        <v>11048</v>
      </c>
      <c r="E1097" s="1"/>
      <c r="F1097" s="1">
        <f t="shared" si="57"/>
        <v>5524</v>
      </c>
      <c r="G1097" s="3" t="s">
        <v>623</v>
      </c>
      <c r="H1097" s="8" t="s">
        <v>669</v>
      </c>
      <c r="I1097" s="122"/>
      <c r="J1097" s="56" t="s">
        <v>625</v>
      </c>
    </row>
    <row r="1098" spans="1:10" s="2" customFormat="1">
      <c r="A1098" s="255"/>
      <c r="B1098" s="263" t="s">
        <v>696</v>
      </c>
      <c r="C1098" s="49" t="s">
        <v>698</v>
      </c>
      <c r="D1098" s="1">
        <v>8000</v>
      </c>
      <c r="E1098" s="1">
        <f t="shared" ref="E1098" si="58">D1098</f>
        <v>8000</v>
      </c>
      <c r="F1098" s="1"/>
      <c r="G1098" s="3" t="s">
        <v>619</v>
      </c>
      <c r="H1098" s="8" t="s">
        <v>817</v>
      </c>
      <c r="I1098" s="122"/>
      <c r="J1098" s="56" t="s">
        <v>613</v>
      </c>
    </row>
    <row r="1099" spans="1:10">
      <c r="A1099" s="255"/>
      <c r="B1099" s="263"/>
      <c r="C1099" s="49" t="s">
        <v>698</v>
      </c>
      <c r="D1099" s="1">
        <v>4000</v>
      </c>
      <c r="E1099" s="1"/>
      <c r="F1099" s="1">
        <f t="shared" ref="F1099:F1101" si="59">D1099/2</f>
        <v>2000</v>
      </c>
      <c r="G1099" s="3" t="s">
        <v>619</v>
      </c>
      <c r="H1099" s="8" t="s">
        <v>664</v>
      </c>
      <c r="I1099" s="122"/>
      <c r="J1099" s="56" t="s">
        <v>614</v>
      </c>
    </row>
    <row r="1100" spans="1:10">
      <c r="A1100" s="255"/>
      <c r="B1100" s="263" t="s">
        <v>699</v>
      </c>
      <c r="C1100" s="49" t="s">
        <v>700</v>
      </c>
      <c r="D1100" s="1">
        <v>5800</v>
      </c>
      <c r="E1100" s="1"/>
      <c r="F1100" s="1">
        <f t="shared" si="59"/>
        <v>2900</v>
      </c>
      <c r="G1100" s="3" t="s">
        <v>619</v>
      </c>
      <c r="H1100" s="8" t="s">
        <v>701</v>
      </c>
      <c r="I1100" s="122"/>
      <c r="J1100" s="56" t="s">
        <v>614</v>
      </c>
    </row>
    <row r="1101" spans="1:10">
      <c r="A1101" s="255"/>
      <c r="B1101" s="263" t="s">
        <v>702</v>
      </c>
      <c r="C1101" s="49" t="s">
        <v>703</v>
      </c>
      <c r="D1101" s="1">
        <v>1350</v>
      </c>
      <c r="E1101" s="1"/>
      <c r="F1101" s="1">
        <f t="shared" si="59"/>
        <v>675</v>
      </c>
      <c r="G1101" s="3" t="s">
        <v>619</v>
      </c>
      <c r="H1101" s="8" t="s">
        <v>611</v>
      </c>
      <c r="I1101" s="122"/>
      <c r="J1101" s="56" t="s">
        <v>322</v>
      </c>
    </row>
    <row r="1102" spans="1:10" ht="14.25" thickBot="1">
      <c r="A1102" s="254"/>
      <c r="B1102" s="321" t="s">
        <v>144</v>
      </c>
      <c r="C1102" s="326"/>
      <c r="D1102" s="75"/>
      <c r="E1102" s="76">
        <f>SUM(E1055:E1101)</f>
        <v>109200</v>
      </c>
      <c r="F1102" s="76">
        <f>SUM(F1055:F1101)</f>
        <v>106960</v>
      </c>
      <c r="G1102" s="245">
        <f>SUM(E1102:F1102)</f>
        <v>216160</v>
      </c>
      <c r="H1102" s="77"/>
      <c r="I1102" s="123"/>
      <c r="J1102" s="91"/>
    </row>
    <row r="1103" spans="1:10">
      <c r="A1103" s="252" t="s">
        <v>966</v>
      </c>
      <c r="B1103" s="311" t="s">
        <v>2237</v>
      </c>
      <c r="C1103" s="312"/>
      <c r="D1103" s="312"/>
      <c r="E1103" s="98"/>
      <c r="F1103" s="98"/>
      <c r="G1103" s="104"/>
      <c r="H1103" s="100"/>
      <c r="I1103" s="131"/>
      <c r="J1103" s="107"/>
    </row>
    <row r="1104" spans="1:10" ht="13.15" customHeight="1">
      <c r="A1104" s="253"/>
      <c r="B1104" s="274" t="s">
        <v>1587</v>
      </c>
      <c r="C1104" s="48" t="s">
        <v>788</v>
      </c>
      <c r="D1104" s="34">
        <v>6510</v>
      </c>
      <c r="E1104" s="34"/>
      <c r="F1104" s="1">
        <f t="shared" ref="F1104:F1130" si="60">D1104/2</f>
        <v>3255</v>
      </c>
      <c r="G1104" s="222" t="s">
        <v>321</v>
      </c>
      <c r="H1104" s="35" t="s">
        <v>1924</v>
      </c>
      <c r="I1104" s="139"/>
      <c r="J1104" s="63" t="s">
        <v>1925</v>
      </c>
    </row>
    <row r="1105" spans="1:10" ht="13.15" customHeight="1">
      <c r="A1105" s="253"/>
      <c r="B1105" s="274" t="s">
        <v>1926</v>
      </c>
      <c r="C1105" s="48" t="s">
        <v>1754</v>
      </c>
      <c r="D1105" s="34">
        <f>8904+9514+9776</f>
        <v>28194</v>
      </c>
      <c r="E1105" s="34"/>
      <c r="F1105" s="1">
        <f t="shared" si="60"/>
        <v>14097</v>
      </c>
      <c r="G1105" s="222" t="s">
        <v>1927</v>
      </c>
      <c r="H1105" s="35" t="s">
        <v>539</v>
      </c>
      <c r="I1105" s="139"/>
      <c r="J1105" s="63" t="s">
        <v>1928</v>
      </c>
    </row>
    <row r="1106" spans="1:10" ht="13.15" customHeight="1">
      <c r="A1106" s="253"/>
      <c r="B1106" s="274" t="s">
        <v>1929</v>
      </c>
      <c r="C1106" s="48" t="s">
        <v>1930</v>
      </c>
      <c r="D1106" s="34">
        <v>6510</v>
      </c>
      <c r="E1106" s="34"/>
      <c r="F1106" s="1">
        <f t="shared" si="60"/>
        <v>3255</v>
      </c>
      <c r="G1106" s="222" t="s">
        <v>321</v>
      </c>
      <c r="H1106" s="35" t="s">
        <v>1924</v>
      </c>
      <c r="I1106" s="139"/>
      <c r="J1106" s="63" t="s">
        <v>1925</v>
      </c>
    </row>
    <row r="1107" spans="1:10" ht="13.15" customHeight="1">
      <c r="A1107" s="253"/>
      <c r="B1107" s="274" t="s">
        <v>1931</v>
      </c>
      <c r="C1107" s="48" t="s">
        <v>1451</v>
      </c>
      <c r="D1107" s="34">
        <v>10020</v>
      </c>
      <c r="E1107" s="34"/>
      <c r="F1107" s="1">
        <f t="shared" si="60"/>
        <v>5010</v>
      </c>
      <c r="G1107" s="222" t="s">
        <v>1927</v>
      </c>
      <c r="H1107" s="35" t="s">
        <v>1932</v>
      </c>
      <c r="I1107" s="139"/>
      <c r="J1107" s="63" t="s">
        <v>1928</v>
      </c>
    </row>
    <row r="1108" spans="1:10" ht="13.15" customHeight="1">
      <c r="A1108" s="255"/>
      <c r="B1108" s="274" t="s">
        <v>1447</v>
      </c>
      <c r="C1108" s="48" t="s">
        <v>1859</v>
      </c>
      <c r="D1108" s="34">
        <v>6510</v>
      </c>
      <c r="E1108" s="27"/>
      <c r="F1108" s="1">
        <f t="shared" si="60"/>
        <v>3255</v>
      </c>
      <c r="G1108" s="222" t="s">
        <v>321</v>
      </c>
      <c r="H1108" s="35" t="s">
        <v>1924</v>
      </c>
      <c r="I1108" s="139"/>
      <c r="J1108" s="63" t="s">
        <v>1925</v>
      </c>
    </row>
    <row r="1109" spans="1:10" ht="13.15" customHeight="1">
      <c r="A1109" s="255"/>
      <c r="B1109" s="274" t="s">
        <v>1582</v>
      </c>
      <c r="C1109" s="48" t="s">
        <v>1933</v>
      </c>
      <c r="D1109" s="34">
        <f>8881+10624</f>
        <v>19505</v>
      </c>
      <c r="E1109" s="34"/>
      <c r="F1109" s="1">
        <f t="shared" si="60"/>
        <v>9752.5</v>
      </c>
      <c r="G1109" s="222" t="s">
        <v>1927</v>
      </c>
      <c r="H1109" s="35" t="s">
        <v>539</v>
      </c>
      <c r="I1109" s="139"/>
      <c r="J1109" s="63" t="s">
        <v>1928</v>
      </c>
    </row>
    <row r="1110" spans="1:10" ht="13.15" customHeight="1">
      <c r="A1110" s="255"/>
      <c r="B1110" s="274" t="s">
        <v>1934</v>
      </c>
      <c r="C1110" s="48" t="s">
        <v>1935</v>
      </c>
      <c r="D1110" s="34">
        <v>6510</v>
      </c>
      <c r="E1110" s="1"/>
      <c r="F1110" s="1">
        <f t="shared" si="60"/>
        <v>3255</v>
      </c>
      <c r="G1110" s="222" t="s">
        <v>321</v>
      </c>
      <c r="H1110" s="35" t="s">
        <v>1924</v>
      </c>
      <c r="I1110" s="139"/>
      <c r="J1110" s="63" t="s">
        <v>1925</v>
      </c>
    </row>
    <row r="1111" spans="1:10" ht="13.15" customHeight="1">
      <c r="A1111" s="255"/>
      <c r="B1111" s="274" t="s">
        <v>1440</v>
      </c>
      <c r="C1111" s="48" t="s">
        <v>1936</v>
      </c>
      <c r="D1111" s="34">
        <v>8399</v>
      </c>
      <c r="E1111" s="34"/>
      <c r="F1111" s="1">
        <f t="shared" si="60"/>
        <v>4199.5</v>
      </c>
      <c r="G1111" s="222" t="s">
        <v>1927</v>
      </c>
      <c r="H1111" s="35" t="s">
        <v>1937</v>
      </c>
      <c r="I1111" s="139"/>
      <c r="J1111" s="63" t="s">
        <v>1928</v>
      </c>
    </row>
    <row r="1112" spans="1:10" ht="13.15" customHeight="1">
      <c r="A1112" s="255"/>
      <c r="B1112" s="274" t="s">
        <v>1437</v>
      </c>
      <c r="C1112" s="48" t="s">
        <v>765</v>
      </c>
      <c r="D1112" s="34">
        <v>6510</v>
      </c>
      <c r="E1112" s="1"/>
      <c r="F1112" s="1">
        <f t="shared" si="60"/>
        <v>3255</v>
      </c>
      <c r="G1112" s="222" t="s">
        <v>321</v>
      </c>
      <c r="H1112" s="35" t="s">
        <v>1924</v>
      </c>
      <c r="I1112" s="139"/>
      <c r="J1112" s="63" t="s">
        <v>1925</v>
      </c>
    </row>
    <row r="1113" spans="1:10" ht="13.15" customHeight="1">
      <c r="A1113" s="255"/>
      <c r="B1113" s="274" t="s">
        <v>1938</v>
      </c>
      <c r="C1113" s="48" t="s">
        <v>1577</v>
      </c>
      <c r="D1113" s="34">
        <v>9895</v>
      </c>
      <c r="E1113" s="34"/>
      <c r="F1113" s="1">
        <f t="shared" si="60"/>
        <v>4947.5</v>
      </c>
      <c r="G1113" s="222" t="s">
        <v>1927</v>
      </c>
      <c r="H1113" s="35" t="s">
        <v>1939</v>
      </c>
      <c r="I1113" s="139"/>
      <c r="J1113" s="63" t="s">
        <v>1928</v>
      </c>
    </row>
    <row r="1114" spans="1:10" ht="27">
      <c r="A1114" s="255"/>
      <c r="B1114" s="269" t="s">
        <v>1633</v>
      </c>
      <c r="C1114" s="150" t="s">
        <v>1634</v>
      </c>
      <c r="D1114" s="46">
        <v>52800</v>
      </c>
      <c r="E1114" s="46">
        <v>52800</v>
      </c>
      <c r="F1114" s="151"/>
      <c r="G1114" s="3" t="s">
        <v>83</v>
      </c>
      <c r="H1114" s="39" t="s">
        <v>1635</v>
      </c>
      <c r="I1114" s="133" t="s">
        <v>2341</v>
      </c>
      <c r="J1114" s="172" t="s">
        <v>2347</v>
      </c>
    </row>
    <row r="1115" spans="1:10" ht="13.15" customHeight="1">
      <c r="A1115" s="255"/>
      <c r="B1115" s="274" t="s">
        <v>1940</v>
      </c>
      <c r="C1115" s="48" t="s">
        <v>1941</v>
      </c>
      <c r="D1115" s="34">
        <v>6510</v>
      </c>
      <c r="E1115" s="27"/>
      <c r="F1115" s="1">
        <f t="shared" si="60"/>
        <v>3255</v>
      </c>
      <c r="G1115" s="222" t="s">
        <v>321</v>
      </c>
      <c r="H1115" s="35" t="s">
        <v>1924</v>
      </c>
      <c r="I1115" s="139"/>
      <c r="J1115" s="63" t="s">
        <v>1925</v>
      </c>
    </row>
    <row r="1116" spans="1:10" ht="13.15" customHeight="1">
      <c r="A1116" s="255"/>
      <c r="B1116" s="274" t="s">
        <v>1942</v>
      </c>
      <c r="C1116" s="48" t="s">
        <v>1436</v>
      </c>
      <c r="D1116" s="34">
        <f>6838+9084</f>
        <v>15922</v>
      </c>
      <c r="E1116" s="34"/>
      <c r="F1116" s="1">
        <f t="shared" si="60"/>
        <v>7961</v>
      </c>
      <c r="G1116" s="222" t="s">
        <v>1927</v>
      </c>
      <c r="H1116" s="35" t="s">
        <v>1943</v>
      </c>
      <c r="I1116" s="139"/>
      <c r="J1116" s="63" t="s">
        <v>1928</v>
      </c>
    </row>
    <row r="1117" spans="1:10" ht="13.15" customHeight="1">
      <c r="A1117" s="255"/>
      <c r="B1117" s="274" t="s">
        <v>1944</v>
      </c>
      <c r="C1117" s="48" t="s">
        <v>1945</v>
      </c>
      <c r="D1117" s="34">
        <v>6510</v>
      </c>
      <c r="E1117" s="1"/>
      <c r="F1117" s="1">
        <f t="shared" si="60"/>
        <v>3255</v>
      </c>
      <c r="G1117" s="222" t="s">
        <v>321</v>
      </c>
      <c r="H1117" s="35" t="s">
        <v>1924</v>
      </c>
      <c r="I1117" s="139"/>
      <c r="J1117" s="63" t="s">
        <v>1925</v>
      </c>
    </row>
    <row r="1118" spans="1:10" ht="13.15" customHeight="1">
      <c r="A1118" s="255"/>
      <c r="B1118" s="274" t="s">
        <v>1946</v>
      </c>
      <c r="C1118" s="48" t="s">
        <v>1668</v>
      </c>
      <c r="D1118" s="34">
        <v>13942</v>
      </c>
      <c r="E1118" s="34"/>
      <c r="F1118" s="1">
        <f t="shared" si="60"/>
        <v>6971</v>
      </c>
      <c r="G1118" s="222" t="s">
        <v>1927</v>
      </c>
      <c r="H1118" s="35" t="s">
        <v>1943</v>
      </c>
      <c r="I1118" s="139"/>
      <c r="J1118" s="63" t="s">
        <v>1928</v>
      </c>
    </row>
    <row r="1119" spans="1:10" ht="13.15" customHeight="1">
      <c r="A1119" s="255"/>
      <c r="B1119" s="274" t="s">
        <v>1947</v>
      </c>
      <c r="C1119" s="48" t="s">
        <v>1948</v>
      </c>
      <c r="D1119" s="34">
        <v>6510</v>
      </c>
      <c r="E1119" s="27"/>
      <c r="F1119" s="1">
        <f t="shared" si="60"/>
        <v>3255</v>
      </c>
      <c r="G1119" s="222" t="s">
        <v>321</v>
      </c>
      <c r="H1119" s="35" t="s">
        <v>1924</v>
      </c>
      <c r="I1119" s="139"/>
      <c r="J1119" s="63" t="s">
        <v>1925</v>
      </c>
    </row>
    <row r="1120" spans="1:10" ht="13.15" customHeight="1">
      <c r="A1120" s="255"/>
      <c r="B1120" s="274" t="s">
        <v>1949</v>
      </c>
      <c r="C1120" s="48" t="s">
        <v>1950</v>
      </c>
      <c r="D1120" s="34">
        <f>10150+9975</f>
        <v>20125</v>
      </c>
      <c r="E1120" s="34"/>
      <c r="F1120" s="1">
        <f t="shared" si="60"/>
        <v>10062.5</v>
      </c>
      <c r="G1120" s="222" t="s">
        <v>1927</v>
      </c>
      <c r="H1120" s="35" t="s">
        <v>1943</v>
      </c>
      <c r="I1120" s="139"/>
      <c r="J1120" s="63" t="s">
        <v>1928</v>
      </c>
    </row>
    <row r="1121" spans="1:10" ht="27">
      <c r="A1121" s="255"/>
      <c r="B1121" s="269" t="s">
        <v>2238</v>
      </c>
      <c r="C1121" s="150" t="s">
        <v>2239</v>
      </c>
      <c r="D1121" s="46">
        <v>51013</v>
      </c>
      <c r="E1121" s="46">
        <v>51013</v>
      </c>
      <c r="F1121" s="151"/>
      <c r="G1121" s="3" t="s">
        <v>83</v>
      </c>
      <c r="H1121" s="39" t="s">
        <v>2240</v>
      </c>
      <c r="I1121" s="133" t="s">
        <v>2341</v>
      </c>
      <c r="J1121" s="172" t="s">
        <v>2347</v>
      </c>
    </row>
    <row r="1122" spans="1:10" ht="13.15" customHeight="1">
      <c r="A1122" s="255"/>
      <c r="B1122" s="274" t="s">
        <v>1951</v>
      </c>
      <c r="C1122" s="48" t="s">
        <v>1892</v>
      </c>
      <c r="D1122" s="34">
        <v>6510</v>
      </c>
      <c r="E1122" s="1"/>
      <c r="F1122" s="1">
        <f t="shared" si="60"/>
        <v>3255</v>
      </c>
      <c r="G1122" s="222" t="s">
        <v>321</v>
      </c>
      <c r="H1122" s="35" t="s">
        <v>1924</v>
      </c>
      <c r="I1122" s="139"/>
      <c r="J1122" s="63" t="s">
        <v>1925</v>
      </c>
    </row>
    <row r="1123" spans="1:10" ht="13.15" customHeight="1">
      <c r="A1123" s="255"/>
      <c r="B1123" s="274" t="s">
        <v>1952</v>
      </c>
      <c r="C1123" s="48" t="s">
        <v>1880</v>
      </c>
      <c r="D1123" s="34">
        <f>10320+9346</f>
        <v>19666</v>
      </c>
      <c r="E1123" s="34"/>
      <c r="F1123" s="1">
        <f t="shared" si="60"/>
        <v>9833</v>
      </c>
      <c r="G1123" s="222" t="s">
        <v>1927</v>
      </c>
      <c r="H1123" s="35" t="s">
        <v>1943</v>
      </c>
      <c r="I1123" s="139"/>
      <c r="J1123" s="63" t="s">
        <v>1928</v>
      </c>
    </row>
    <row r="1124" spans="1:10" s="2" customFormat="1" ht="40.5">
      <c r="A1124" s="255"/>
      <c r="B1124" s="274" t="s">
        <v>2225</v>
      </c>
      <c r="C1124" s="48" t="s">
        <v>2241</v>
      </c>
      <c r="D1124" s="1">
        <v>113630</v>
      </c>
      <c r="E1124" s="1">
        <v>113630</v>
      </c>
      <c r="F1124" s="1"/>
      <c r="G1124" s="194" t="s">
        <v>945</v>
      </c>
      <c r="H1124" s="15" t="s">
        <v>1906</v>
      </c>
      <c r="I1124" s="167" t="s">
        <v>2341</v>
      </c>
      <c r="J1124" s="172" t="s">
        <v>2347</v>
      </c>
    </row>
    <row r="1125" spans="1:10" ht="13.15" customHeight="1">
      <c r="A1125" s="255"/>
      <c r="B1125" s="274" t="s">
        <v>1953</v>
      </c>
      <c r="C1125" s="48" t="s">
        <v>545</v>
      </c>
      <c r="D1125" s="34">
        <v>6510</v>
      </c>
      <c r="E1125" s="1"/>
      <c r="F1125" s="1">
        <f t="shared" si="60"/>
        <v>3255</v>
      </c>
      <c r="G1125" s="222" t="s">
        <v>321</v>
      </c>
      <c r="H1125" s="35" t="s">
        <v>1924</v>
      </c>
      <c r="I1125" s="139"/>
      <c r="J1125" s="63" t="s">
        <v>1925</v>
      </c>
    </row>
    <row r="1126" spans="1:10" ht="13.15" customHeight="1">
      <c r="A1126" s="255"/>
      <c r="B1126" s="274" t="s">
        <v>1955</v>
      </c>
      <c r="C1126" s="48" t="s">
        <v>1556</v>
      </c>
      <c r="D1126" s="34">
        <f>9462+8917</f>
        <v>18379</v>
      </c>
      <c r="E1126" s="34"/>
      <c r="F1126" s="1">
        <f t="shared" si="60"/>
        <v>9189.5</v>
      </c>
      <c r="G1126" s="222" t="s">
        <v>1927</v>
      </c>
      <c r="H1126" s="35" t="s">
        <v>1943</v>
      </c>
      <c r="I1126" s="139"/>
      <c r="J1126" s="63" t="s">
        <v>1928</v>
      </c>
    </row>
    <row r="1127" spans="1:10" ht="13.15" customHeight="1">
      <c r="A1127" s="255"/>
      <c r="B1127" s="274" t="s">
        <v>1956</v>
      </c>
      <c r="C1127" s="48" t="s">
        <v>1957</v>
      </c>
      <c r="D1127" s="34">
        <v>6510</v>
      </c>
      <c r="E1127" s="1"/>
      <c r="F1127" s="1">
        <f t="shared" si="60"/>
        <v>3255</v>
      </c>
      <c r="G1127" s="222" t="s">
        <v>321</v>
      </c>
      <c r="H1127" s="35" t="s">
        <v>1924</v>
      </c>
      <c r="I1127" s="139"/>
      <c r="J1127" s="63" t="s">
        <v>1925</v>
      </c>
    </row>
    <row r="1128" spans="1:10" ht="13.15" customHeight="1">
      <c r="A1128" s="255"/>
      <c r="B1128" s="274" t="s">
        <v>1723</v>
      </c>
      <c r="C1128" s="48" t="s">
        <v>1722</v>
      </c>
      <c r="D1128" s="34">
        <v>8533</v>
      </c>
      <c r="E1128" s="34"/>
      <c r="F1128" s="1">
        <f t="shared" si="60"/>
        <v>4266.5</v>
      </c>
      <c r="G1128" s="222" t="s">
        <v>1927</v>
      </c>
      <c r="H1128" s="35" t="s">
        <v>1958</v>
      </c>
      <c r="I1128" s="139"/>
      <c r="J1128" s="63" t="s">
        <v>1928</v>
      </c>
    </row>
    <row r="1129" spans="1:10" ht="13.15" customHeight="1">
      <c r="A1129" s="253"/>
      <c r="B1129" s="274" t="s">
        <v>1959</v>
      </c>
      <c r="C1129" s="48" t="s">
        <v>1960</v>
      </c>
      <c r="D1129" s="34">
        <v>6510</v>
      </c>
      <c r="E1129" s="1"/>
      <c r="F1129" s="1">
        <f t="shared" si="60"/>
        <v>3255</v>
      </c>
      <c r="G1129" s="222" t="s">
        <v>321</v>
      </c>
      <c r="H1129" s="35" t="s">
        <v>1924</v>
      </c>
      <c r="I1129" s="139"/>
      <c r="J1129" s="63" t="s">
        <v>1925</v>
      </c>
    </row>
    <row r="1130" spans="1:10" ht="13.15" customHeight="1">
      <c r="A1130" s="253"/>
      <c r="B1130" s="274" t="s">
        <v>1961</v>
      </c>
      <c r="C1130" s="48" t="s">
        <v>1542</v>
      </c>
      <c r="D1130" s="34">
        <f>8521+9626</f>
        <v>18147</v>
      </c>
      <c r="E1130" s="34"/>
      <c r="F1130" s="1">
        <f t="shared" si="60"/>
        <v>9073.5</v>
      </c>
      <c r="G1130" s="222" t="s">
        <v>1927</v>
      </c>
      <c r="H1130" s="35" t="s">
        <v>1943</v>
      </c>
      <c r="I1130" s="139"/>
      <c r="J1130" s="63" t="s">
        <v>1928</v>
      </c>
    </row>
    <row r="1131" spans="1:10" ht="13.15" customHeight="1" thickBot="1">
      <c r="A1131" s="254"/>
      <c r="B1131" s="307" t="s">
        <v>961</v>
      </c>
      <c r="C1131" s="313"/>
      <c r="D1131" s="108"/>
      <c r="E1131" s="76">
        <f>SUM(E1104:E1130)</f>
        <v>217443</v>
      </c>
      <c r="F1131" s="76">
        <f>SUM(F1104:F1130)</f>
        <v>134423.5</v>
      </c>
      <c r="G1131" s="250">
        <f>E1131+F1131</f>
        <v>351866.5</v>
      </c>
      <c r="H1131" s="109"/>
      <c r="I1131" s="140"/>
      <c r="J1131" s="78"/>
    </row>
    <row r="1132" spans="1:10">
      <c r="A1132" s="256" t="s">
        <v>1035</v>
      </c>
      <c r="B1132" s="314" t="s">
        <v>1962</v>
      </c>
      <c r="C1132" s="315"/>
      <c r="D1132" s="315"/>
      <c r="E1132" s="115"/>
      <c r="F1132" s="115"/>
      <c r="G1132" s="234"/>
      <c r="H1132" s="233"/>
      <c r="I1132" s="187"/>
      <c r="J1132" s="193"/>
    </row>
    <row r="1133" spans="1:10">
      <c r="A1133" s="255"/>
      <c r="B1133" s="269" t="s">
        <v>1963</v>
      </c>
      <c r="C1133" s="150" t="s">
        <v>1964</v>
      </c>
      <c r="D1133" s="46">
        <v>60000</v>
      </c>
      <c r="E1133" s="46"/>
      <c r="F1133" s="1">
        <f t="shared" ref="F1133" si="61">D1133/2</f>
        <v>30000</v>
      </c>
      <c r="G1133" s="194" t="s">
        <v>1965</v>
      </c>
      <c r="H1133" s="189" t="s">
        <v>1595</v>
      </c>
      <c r="I1133" s="167"/>
      <c r="J1133" s="56" t="s">
        <v>4</v>
      </c>
    </row>
    <row r="1134" spans="1:10">
      <c r="A1134" s="255"/>
      <c r="B1134" s="269" t="s">
        <v>1966</v>
      </c>
      <c r="C1134" s="150" t="s">
        <v>1967</v>
      </c>
      <c r="D1134" s="213">
        <v>7283</v>
      </c>
      <c r="E1134" s="213"/>
      <c r="F1134" s="163">
        <f>D1134/2</f>
        <v>3641.5</v>
      </c>
      <c r="G1134" s="31" t="s">
        <v>17</v>
      </c>
      <c r="H1134" s="38" t="s">
        <v>163</v>
      </c>
      <c r="I1134" s="122"/>
      <c r="J1134" s="168" t="s">
        <v>1688</v>
      </c>
    </row>
    <row r="1135" spans="1:10">
      <c r="A1135" s="255"/>
      <c r="B1135" s="269" t="s">
        <v>1120</v>
      </c>
      <c r="C1135" s="150" t="s">
        <v>1427</v>
      </c>
      <c r="D1135" s="213">
        <v>999</v>
      </c>
      <c r="E1135" s="46">
        <f t="shared" ref="E1135:E1197" si="62">D1135</f>
        <v>999</v>
      </c>
      <c r="F1135" s="163"/>
      <c r="G1135" s="31" t="s">
        <v>17</v>
      </c>
      <c r="H1135" s="39" t="s">
        <v>1968</v>
      </c>
      <c r="I1135" s="133"/>
      <c r="J1135" s="165" t="s">
        <v>1969</v>
      </c>
    </row>
    <row r="1136" spans="1:10">
      <c r="A1136" s="255"/>
      <c r="B1136" s="269" t="s">
        <v>1970</v>
      </c>
      <c r="C1136" s="150" t="s">
        <v>1800</v>
      </c>
      <c r="D1136" s="213">
        <v>10000</v>
      </c>
      <c r="E1136" s="46">
        <f t="shared" si="62"/>
        <v>10000</v>
      </c>
      <c r="F1136" s="163"/>
      <c r="G1136" s="31" t="s">
        <v>1300</v>
      </c>
      <c r="H1136" s="39" t="s">
        <v>1971</v>
      </c>
      <c r="I1136" s="133"/>
      <c r="J1136" s="165" t="s">
        <v>1972</v>
      </c>
    </row>
    <row r="1137" spans="1:10">
      <c r="A1137" s="255"/>
      <c r="B1137" s="269" t="s">
        <v>143</v>
      </c>
      <c r="C1137" s="150" t="s">
        <v>1973</v>
      </c>
      <c r="D1137" s="213">
        <v>2940</v>
      </c>
      <c r="E1137" s="46">
        <f t="shared" si="62"/>
        <v>2940</v>
      </c>
      <c r="F1137" s="163"/>
      <c r="G1137" s="31" t="s">
        <v>1974</v>
      </c>
      <c r="H1137" s="39" t="s">
        <v>1975</v>
      </c>
      <c r="I1137" s="133"/>
      <c r="J1137" s="165" t="s">
        <v>1976</v>
      </c>
    </row>
    <row r="1138" spans="1:10">
      <c r="A1138" s="255"/>
      <c r="B1138" s="269" t="s">
        <v>458</v>
      </c>
      <c r="C1138" s="150" t="s">
        <v>446</v>
      </c>
      <c r="D1138" s="46">
        <v>60000</v>
      </c>
      <c r="E1138" s="46"/>
      <c r="F1138" s="1">
        <f t="shared" ref="F1138" si="63">D1138/2</f>
        <v>30000</v>
      </c>
      <c r="G1138" s="194" t="s">
        <v>1965</v>
      </c>
      <c r="H1138" s="189" t="s">
        <v>1595</v>
      </c>
      <c r="I1138" s="167"/>
      <c r="J1138" s="56" t="s">
        <v>4</v>
      </c>
    </row>
    <row r="1139" spans="1:10">
      <c r="A1139" s="255"/>
      <c r="B1139" s="269" t="s">
        <v>1116</v>
      </c>
      <c r="C1139" s="150" t="s">
        <v>272</v>
      </c>
      <c r="D1139" s="213">
        <v>7283</v>
      </c>
      <c r="E1139" s="213"/>
      <c r="F1139" s="163">
        <f>D1139/2</f>
        <v>3641.5</v>
      </c>
      <c r="G1139" s="31" t="s">
        <v>17</v>
      </c>
      <c r="H1139" s="38" t="s">
        <v>163</v>
      </c>
      <c r="I1139" s="122"/>
      <c r="J1139" s="168" t="s">
        <v>1688</v>
      </c>
    </row>
    <row r="1140" spans="1:10">
      <c r="A1140" s="255"/>
      <c r="B1140" s="269" t="s">
        <v>1977</v>
      </c>
      <c r="C1140" s="150" t="s">
        <v>1427</v>
      </c>
      <c r="D1140" s="213">
        <v>1050</v>
      </c>
      <c r="E1140" s="46">
        <f t="shared" si="62"/>
        <v>1050</v>
      </c>
      <c r="F1140" s="163"/>
      <c r="G1140" s="31" t="s">
        <v>17</v>
      </c>
      <c r="H1140" s="39" t="s">
        <v>1968</v>
      </c>
      <c r="I1140" s="133"/>
      <c r="J1140" s="165" t="s">
        <v>1969</v>
      </c>
    </row>
    <row r="1141" spans="1:10">
      <c r="A1141" s="255"/>
      <c r="B1141" s="269" t="s">
        <v>1978</v>
      </c>
      <c r="C1141" s="150" t="s">
        <v>1979</v>
      </c>
      <c r="D1141" s="213">
        <v>10000</v>
      </c>
      <c r="E1141" s="46">
        <f t="shared" si="62"/>
        <v>10000</v>
      </c>
      <c r="F1141" s="163"/>
      <c r="G1141" s="31" t="s">
        <v>1300</v>
      </c>
      <c r="H1141" s="39" t="s">
        <v>1980</v>
      </c>
      <c r="I1141" s="133"/>
      <c r="J1141" s="165" t="s">
        <v>1972</v>
      </c>
    </row>
    <row r="1142" spans="1:10">
      <c r="A1142" s="255"/>
      <c r="B1142" s="269" t="s">
        <v>1116</v>
      </c>
      <c r="C1142" s="150" t="s">
        <v>1981</v>
      </c>
      <c r="D1142" s="213">
        <v>2940</v>
      </c>
      <c r="E1142" s="46">
        <f t="shared" si="62"/>
        <v>2940</v>
      </c>
      <c r="F1142" s="163"/>
      <c r="G1142" s="31" t="s">
        <v>1974</v>
      </c>
      <c r="H1142" s="39" t="s">
        <v>1975</v>
      </c>
      <c r="I1142" s="133"/>
      <c r="J1142" s="165" t="s">
        <v>1976</v>
      </c>
    </row>
    <row r="1143" spans="1:10">
      <c r="A1143" s="255"/>
      <c r="B1143" s="269" t="s">
        <v>1904</v>
      </c>
      <c r="C1143" s="150" t="s">
        <v>1859</v>
      </c>
      <c r="D1143" s="46">
        <v>60000</v>
      </c>
      <c r="E1143" s="46"/>
      <c r="F1143" s="1">
        <f t="shared" ref="F1143" si="64">D1143/2</f>
        <v>30000</v>
      </c>
      <c r="G1143" s="194" t="s">
        <v>1965</v>
      </c>
      <c r="H1143" s="189" t="s">
        <v>1595</v>
      </c>
      <c r="I1143" s="167"/>
      <c r="J1143" s="56" t="s">
        <v>4</v>
      </c>
    </row>
    <row r="1144" spans="1:10">
      <c r="A1144" s="255"/>
      <c r="B1144" s="269" t="s">
        <v>141</v>
      </c>
      <c r="C1144" s="150" t="s">
        <v>96</v>
      </c>
      <c r="D1144" s="213">
        <v>7283</v>
      </c>
      <c r="E1144" s="213"/>
      <c r="F1144" s="163">
        <f>D1144/2</f>
        <v>3641.5</v>
      </c>
      <c r="G1144" s="31" t="s">
        <v>17</v>
      </c>
      <c r="H1144" s="38" t="s">
        <v>163</v>
      </c>
      <c r="I1144" s="122"/>
      <c r="J1144" s="168" t="s">
        <v>1688</v>
      </c>
    </row>
    <row r="1145" spans="1:10">
      <c r="A1145" s="255"/>
      <c r="B1145" s="269" t="s">
        <v>1114</v>
      </c>
      <c r="C1145" s="150" t="s">
        <v>1982</v>
      </c>
      <c r="D1145" s="213">
        <v>999</v>
      </c>
      <c r="E1145" s="46">
        <f t="shared" si="62"/>
        <v>999</v>
      </c>
      <c r="F1145" s="163"/>
      <c r="G1145" s="31" t="s">
        <v>17</v>
      </c>
      <c r="H1145" s="39" t="s">
        <v>1968</v>
      </c>
      <c r="I1145" s="133"/>
      <c r="J1145" s="165" t="s">
        <v>1969</v>
      </c>
    </row>
    <row r="1146" spans="1:10">
      <c r="A1146" s="255"/>
      <c r="B1146" s="269" t="s">
        <v>1983</v>
      </c>
      <c r="C1146" s="150" t="s">
        <v>1347</v>
      </c>
      <c r="D1146" s="213">
        <v>10000</v>
      </c>
      <c r="E1146" s="46">
        <f t="shared" si="62"/>
        <v>10000</v>
      </c>
      <c r="F1146" s="163"/>
      <c r="G1146" s="31" t="s">
        <v>1300</v>
      </c>
      <c r="H1146" s="39" t="s">
        <v>1980</v>
      </c>
      <c r="I1146" s="133"/>
      <c r="J1146" s="165" t="s">
        <v>1972</v>
      </c>
    </row>
    <row r="1147" spans="1:10">
      <c r="A1147" s="255"/>
      <c r="B1147" s="269" t="s">
        <v>1984</v>
      </c>
      <c r="C1147" s="150" t="s">
        <v>98</v>
      </c>
      <c r="D1147" s="213">
        <v>116235</v>
      </c>
      <c r="E1147" s="46"/>
      <c r="F1147" s="1">
        <v>58117</v>
      </c>
      <c r="G1147" s="31" t="s">
        <v>1300</v>
      </c>
      <c r="H1147" s="39" t="s">
        <v>1985</v>
      </c>
      <c r="I1147" s="133"/>
      <c r="J1147" s="165" t="s">
        <v>1986</v>
      </c>
    </row>
    <row r="1148" spans="1:10">
      <c r="A1148" s="255"/>
      <c r="B1148" s="269" t="s">
        <v>1987</v>
      </c>
      <c r="C1148" s="150" t="s">
        <v>267</v>
      </c>
      <c r="D1148" s="213">
        <v>2940</v>
      </c>
      <c r="E1148" s="46">
        <f t="shared" si="62"/>
        <v>2940</v>
      </c>
      <c r="F1148" s="163"/>
      <c r="G1148" s="31" t="s">
        <v>1974</v>
      </c>
      <c r="H1148" s="39" t="s">
        <v>1975</v>
      </c>
      <c r="I1148" s="133"/>
      <c r="J1148" s="165" t="s">
        <v>1976</v>
      </c>
    </row>
    <row r="1149" spans="1:10">
      <c r="A1149" s="255"/>
      <c r="B1149" s="269" t="s">
        <v>845</v>
      </c>
      <c r="C1149" s="150" t="s">
        <v>484</v>
      </c>
      <c r="D1149" s="46">
        <v>60000</v>
      </c>
      <c r="E1149" s="46"/>
      <c r="F1149" s="1">
        <f t="shared" ref="F1149" si="65">D1149/2</f>
        <v>30000</v>
      </c>
      <c r="G1149" s="194" t="s">
        <v>1965</v>
      </c>
      <c r="H1149" s="189" t="s">
        <v>1595</v>
      </c>
      <c r="I1149" s="167"/>
      <c r="J1149" s="56" t="s">
        <v>4</v>
      </c>
    </row>
    <row r="1150" spans="1:10">
      <c r="A1150" s="255"/>
      <c r="B1150" s="269" t="s">
        <v>1988</v>
      </c>
      <c r="C1150" s="150" t="s">
        <v>308</v>
      </c>
      <c r="D1150" s="213">
        <v>7283</v>
      </c>
      <c r="E1150" s="213"/>
      <c r="F1150" s="163">
        <f>D1150/2</f>
        <v>3641.5</v>
      </c>
      <c r="G1150" s="31" t="s">
        <v>17</v>
      </c>
      <c r="H1150" s="38" t="s">
        <v>163</v>
      </c>
      <c r="I1150" s="122"/>
      <c r="J1150" s="168" t="s">
        <v>1688</v>
      </c>
    </row>
    <row r="1151" spans="1:10">
      <c r="A1151" s="255"/>
      <c r="B1151" s="269" t="s">
        <v>1989</v>
      </c>
      <c r="C1151" s="150" t="s">
        <v>1419</v>
      </c>
      <c r="D1151" s="213">
        <v>1575</v>
      </c>
      <c r="E1151" s="46">
        <f t="shared" si="62"/>
        <v>1575</v>
      </c>
      <c r="F1151" s="163"/>
      <c r="G1151" s="31" t="s">
        <v>17</v>
      </c>
      <c r="H1151" s="39" t="s">
        <v>1968</v>
      </c>
      <c r="I1151" s="133"/>
      <c r="J1151" s="165" t="s">
        <v>1969</v>
      </c>
    </row>
    <row r="1152" spans="1:10">
      <c r="A1152" s="255"/>
      <c r="B1152" s="269" t="s">
        <v>1990</v>
      </c>
      <c r="C1152" s="150" t="s">
        <v>1679</v>
      </c>
      <c r="D1152" s="213">
        <v>10000</v>
      </c>
      <c r="E1152" s="46">
        <f t="shared" si="62"/>
        <v>10000</v>
      </c>
      <c r="F1152" s="163"/>
      <c r="G1152" s="31" t="s">
        <v>1300</v>
      </c>
      <c r="H1152" s="39" t="s">
        <v>1980</v>
      </c>
      <c r="I1152" s="133"/>
      <c r="J1152" s="165" t="s">
        <v>1972</v>
      </c>
    </row>
    <row r="1153" spans="1:10">
      <c r="A1153" s="255"/>
      <c r="B1153" s="269" t="s">
        <v>131</v>
      </c>
      <c r="C1153" s="150" t="s">
        <v>252</v>
      </c>
      <c r="D1153" s="213">
        <v>2940</v>
      </c>
      <c r="E1153" s="46">
        <f t="shared" si="62"/>
        <v>2940</v>
      </c>
      <c r="F1153" s="163"/>
      <c r="G1153" s="31" t="s">
        <v>1974</v>
      </c>
      <c r="H1153" s="39" t="s">
        <v>1975</v>
      </c>
      <c r="I1153" s="133"/>
      <c r="J1153" s="165" t="s">
        <v>1976</v>
      </c>
    </row>
    <row r="1154" spans="1:10">
      <c r="A1154" s="255"/>
      <c r="B1154" s="269" t="s">
        <v>1991</v>
      </c>
      <c r="C1154" s="150" t="s">
        <v>92</v>
      </c>
      <c r="D1154" s="213">
        <v>6300</v>
      </c>
      <c r="E1154" s="46">
        <f t="shared" si="62"/>
        <v>6300</v>
      </c>
      <c r="F1154" s="163"/>
      <c r="G1154" s="31" t="s">
        <v>1992</v>
      </c>
      <c r="H1154" s="39" t="s">
        <v>1993</v>
      </c>
      <c r="I1154" s="133"/>
      <c r="J1154" s="165" t="s">
        <v>1976</v>
      </c>
    </row>
    <row r="1155" spans="1:10">
      <c r="A1155" s="255"/>
      <c r="B1155" s="269" t="s">
        <v>1994</v>
      </c>
      <c r="C1155" s="150" t="s">
        <v>488</v>
      </c>
      <c r="D1155" s="46">
        <v>15000</v>
      </c>
      <c r="E1155" s="46">
        <f t="shared" si="62"/>
        <v>15000</v>
      </c>
      <c r="F1155" s="1"/>
      <c r="G1155" s="194" t="s">
        <v>1602</v>
      </c>
      <c r="H1155" s="189" t="s">
        <v>1807</v>
      </c>
      <c r="I1155" s="167"/>
      <c r="J1155" s="168" t="s">
        <v>1626</v>
      </c>
    </row>
    <row r="1156" spans="1:10">
      <c r="A1156" s="255"/>
      <c r="B1156" s="269" t="s">
        <v>1995</v>
      </c>
      <c r="C1156" s="150" t="s">
        <v>765</v>
      </c>
      <c r="D1156" s="46">
        <v>60000</v>
      </c>
      <c r="E1156" s="46"/>
      <c r="F1156" s="1">
        <f t="shared" ref="F1156" si="66">D1156/2</f>
        <v>30000</v>
      </c>
      <c r="G1156" s="194" t="s">
        <v>1965</v>
      </c>
      <c r="H1156" s="189" t="s">
        <v>1595</v>
      </c>
      <c r="I1156" s="167"/>
      <c r="J1156" s="56" t="s">
        <v>4</v>
      </c>
    </row>
    <row r="1157" spans="1:10">
      <c r="A1157" s="255"/>
      <c r="B1157" s="269" t="s">
        <v>129</v>
      </c>
      <c r="C1157" s="150" t="s">
        <v>87</v>
      </c>
      <c r="D1157" s="213">
        <v>7283</v>
      </c>
      <c r="E1157" s="213"/>
      <c r="F1157" s="163">
        <f>D1157/2</f>
        <v>3641.5</v>
      </c>
      <c r="G1157" s="31" t="s">
        <v>17</v>
      </c>
      <c r="H1157" s="38" t="s">
        <v>163</v>
      </c>
      <c r="I1157" s="122"/>
      <c r="J1157" s="168" t="s">
        <v>1688</v>
      </c>
    </row>
    <row r="1158" spans="1:10">
      <c r="A1158" s="255"/>
      <c r="B1158" s="269" t="s">
        <v>1329</v>
      </c>
      <c r="C1158" s="150" t="s">
        <v>1788</v>
      </c>
      <c r="D1158" s="213">
        <v>2121</v>
      </c>
      <c r="E1158" s="46">
        <f t="shared" si="62"/>
        <v>2121</v>
      </c>
      <c r="F1158" s="163"/>
      <c r="G1158" s="31" t="s">
        <v>17</v>
      </c>
      <c r="H1158" s="39" t="s">
        <v>1968</v>
      </c>
      <c r="I1158" s="133"/>
      <c r="J1158" s="165" t="s">
        <v>1969</v>
      </c>
    </row>
    <row r="1159" spans="1:10">
      <c r="A1159" s="255"/>
      <c r="B1159" s="269" t="s">
        <v>1996</v>
      </c>
      <c r="C1159" s="150" t="s">
        <v>1998</v>
      </c>
      <c r="D1159" s="213">
        <v>10000</v>
      </c>
      <c r="E1159" s="46">
        <f t="shared" si="62"/>
        <v>10000</v>
      </c>
      <c r="F1159" s="163"/>
      <c r="G1159" s="31" t="s">
        <v>1300</v>
      </c>
      <c r="H1159" s="39" t="s">
        <v>1980</v>
      </c>
      <c r="I1159" s="133"/>
      <c r="J1159" s="165" t="s">
        <v>1972</v>
      </c>
    </row>
    <row r="1160" spans="1:10">
      <c r="A1160" s="255"/>
      <c r="B1160" s="269" t="s">
        <v>1999</v>
      </c>
      <c r="C1160" s="150" t="s">
        <v>1844</v>
      </c>
      <c r="D1160" s="46">
        <v>60000</v>
      </c>
      <c r="E1160" s="46"/>
      <c r="F1160" s="1">
        <f t="shared" ref="F1160" si="67">D1160/2</f>
        <v>30000</v>
      </c>
      <c r="G1160" s="194" t="s">
        <v>1965</v>
      </c>
      <c r="H1160" s="189" t="s">
        <v>1595</v>
      </c>
      <c r="I1160" s="167"/>
      <c r="J1160" s="56" t="s">
        <v>4</v>
      </c>
    </row>
    <row r="1161" spans="1:10">
      <c r="A1161" s="255"/>
      <c r="B1161" s="269" t="s">
        <v>1327</v>
      </c>
      <c r="C1161" s="150" t="s">
        <v>1407</v>
      </c>
      <c r="D1161" s="213">
        <v>7283</v>
      </c>
      <c r="E1161" s="213"/>
      <c r="F1161" s="163">
        <f>D1161/2</f>
        <v>3641.5</v>
      </c>
      <c r="G1161" s="31" t="s">
        <v>17</v>
      </c>
      <c r="H1161" s="38" t="s">
        <v>163</v>
      </c>
      <c r="I1161" s="122"/>
      <c r="J1161" s="168" t="s">
        <v>1688</v>
      </c>
    </row>
    <row r="1162" spans="1:10">
      <c r="A1162" s="255"/>
      <c r="B1162" s="269" t="s">
        <v>125</v>
      </c>
      <c r="C1162" s="150" t="s">
        <v>1406</v>
      </c>
      <c r="D1162" s="213">
        <v>19194</v>
      </c>
      <c r="E1162" s="46">
        <f t="shared" si="62"/>
        <v>19194</v>
      </c>
      <c r="F1162" s="163"/>
      <c r="G1162" s="31" t="s">
        <v>17</v>
      </c>
      <c r="H1162" s="39" t="s">
        <v>1968</v>
      </c>
      <c r="I1162" s="133"/>
      <c r="J1162" s="165" t="s">
        <v>1969</v>
      </c>
    </row>
    <row r="1163" spans="1:10">
      <c r="A1163" s="255"/>
      <c r="B1163" s="269" t="s">
        <v>2000</v>
      </c>
      <c r="C1163" s="150" t="s">
        <v>2001</v>
      </c>
      <c r="D1163" s="213">
        <v>10000</v>
      </c>
      <c r="E1163" s="46">
        <f t="shared" si="62"/>
        <v>10000</v>
      </c>
      <c r="F1163" s="163"/>
      <c r="G1163" s="31" t="s">
        <v>1300</v>
      </c>
      <c r="H1163" s="39" t="s">
        <v>1980</v>
      </c>
      <c r="I1163" s="133"/>
      <c r="J1163" s="165" t="s">
        <v>1972</v>
      </c>
    </row>
    <row r="1164" spans="1:10">
      <c r="A1164" s="255"/>
      <c r="B1164" s="269" t="s">
        <v>1405</v>
      </c>
      <c r="C1164" s="150" t="s">
        <v>2001</v>
      </c>
      <c r="D1164" s="213">
        <v>96600</v>
      </c>
      <c r="E1164" s="46">
        <f t="shared" si="62"/>
        <v>96600</v>
      </c>
      <c r="F1164" s="1"/>
      <c r="G1164" s="31" t="s">
        <v>1300</v>
      </c>
      <c r="H1164" s="39" t="s">
        <v>1985</v>
      </c>
      <c r="I1164" s="133"/>
      <c r="J1164" s="165" t="s">
        <v>1986</v>
      </c>
    </row>
    <row r="1165" spans="1:10">
      <c r="A1165" s="255"/>
      <c r="B1165" s="269" t="s">
        <v>2002</v>
      </c>
      <c r="C1165" s="150" t="s">
        <v>2003</v>
      </c>
      <c r="D1165" s="46">
        <v>60000</v>
      </c>
      <c r="E1165" s="46"/>
      <c r="F1165" s="1">
        <f t="shared" ref="F1165" si="68">D1165/2</f>
        <v>30000</v>
      </c>
      <c r="G1165" s="194" t="s">
        <v>1965</v>
      </c>
      <c r="H1165" s="189" t="s">
        <v>1595</v>
      </c>
      <c r="I1165" s="167"/>
      <c r="J1165" s="56" t="s">
        <v>4</v>
      </c>
    </row>
    <row r="1166" spans="1:10">
      <c r="A1166" s="255"/>
      <c r="B1166" s="269" t="s">
        <v>1325</v>
      </c>
      <c r="C1166" s="150" t="s">
        <v>1404</v>
      </c>
      <c r="D1166" s="213">
        <v>7283</v>
      </c>
      <c r="E1166" s="213"/>
      <c r="F1166" s="163">
        <f>D1166/2</f>
        <v>3641.5</v>
      </c>
      <c r="G1166" s="31" t="s">
        <v>17</v>
      </c>
      <c r="H1166" s="38" t="s">
        <v>163</v>
      </c>
      <c r="I1166" s="122"/>
      <c r="J1166" s="168" t="s">
        <v>1688</v>
      </c>
    </row>
    <row r="1167" spans="1:10">
      <c r="A1167" s="255"/>
      <c r="B1167" s="269" t="s">
        <v>123</v>
      </c>
      <c r="C1167" s="150" t="s">
        <v>76</v>
      </c>
      <c r="D1167" s="213">
        <v>6405</v>
      </c>
      <c r="E1167" s="46">
        <f t="shared" si="62"/>
        <v>6405</v>
      </c>
      <c r="F1167" s="163"/>
      <c r="G1167" s="31" t="s">
        <v>17</v>
      </c>
      <c r="H1167" s="39" t="s">
        <v>1968</v>
      </c>
      <c r="I1167" s="133"/>
      <c r="J1167" s="165" t="s">
        <v>1969</v>
      </c>
    </row>
    <row r="1168" spans="1:10">
      <c r="A1168" s="255"/>
      <c r="B1168" s="269" t="s">
        <v>2004</v>
      </c>
      <c r="C1168" s="150" t="s">
        <v>2005</v>
      </c>
      <c r="D1168" s="213">
        <v>10000</v>
      </c>
      <c r="E1168" s="46">
        <f t="shared" si="62"/>
        <v>10000</v>
      </c>
      <c r="F1168" s="163"/>
      <c r="G1168" s="31" t="s">
        <v>1300</v>
      </c>
      <c r="H1168" s="39" t="s">
        <v>1980</v>
      </c>
      <c r="I1168" s="133"/>
      <c r="J1168" s="165" t="s">
        <v>1972</v>
      </c>
    </row>
    <row r="1169" spans="1:10">
      <c r="A1169" s="255"/>
      <c r="B1169" s="269" t="s">
        <v>2006</v>
      </c>
      <c r="C1169" s="150" t="s">
        <v>2005</v>
      </c>
      <c r="D1169" s="213">
        <v>23100</v>
      </c>
      <c r="E1169" s="46">
        <f t="shared" si="62"/>
        <v>23100</v>
      </c>
      <c r="F1169" s="1"/>
      <c r="G1169" s="31" t="s">
        <v>1300</v>
      </c>
      <c r="H1169" s="39" t="s">
        <v>1985</v>
      </c>
      <c r="I1169" s="133"/>
      <c r="J1169" s="165" t="s">
        <v>1986</v>
      </c>
    </row>
    <row r="1170" spans="1:10">
      <c r="A1170" s="255"/>
      <c r="B1170" s="269" t="s">
        <v>2007</v>
      </c>
      <c r="C1170" s="150" t="s">
        <v>2008</v>
      </c>
      <c r="D1170" s="213">
        <v>17995</v>
      </c>
      <c r="E1170" s="46">
        <f t="shared" si="62"/>
        <v>17995</v>
      </c>
      <c r="F1170" s="163"/>
      <c r="G1170" s="31" t="s">
        <v>1992</v>
      </c>
      <c r="H1170" s="39" t="s">
        <v>2009</v>
      </c>
      <c r="I1170" s="133"/>
      <c r="J1170" s="165" t="s">
        <v>2010</v>
      </c>
    </row>
    <row r="1171" spans="1:10">
      <c r="A1171" s="255"/>
      <c r="B1171" s="269" t="s">
        <v>1093</v>
      </c>
      <c r="C1171" s="150" t="s">
        <v>2011</v>
      </c>
      <c r="D1171" s="46">
        <v>60000</v>
      </c>
      <c r="E1171" s="46"/>
      <c r="F1171" s="1">
        <f t="shared" ref="F1171" si="69">D1171/2</f>
        <v>30000</v>
      </c>
      <c r="G1171" s="194" t="s">
        <v>1965</v>
      </c>
      <c r="H1171" s="189" t="s">
        <v>1595</v>
      </c>
      <c r="I1171" s="167"/>
      <c r="J1171" s="56" t="s">
        <v>4</v>
      </c>
    </row>
    <row r="1172" spans="1:10">
      <c r="A1172" s="255"/>
      <c r="B1172" s="269" t="s">
        <v>1082</v>
      </c>
      <c r="C1172" s="150" t="s">
        <v>1665</v>
      </c>
      <c r="D1172" s="213">
        <v>7283</v>
      </c>
      <c r="E1172" s="213"/>
      <c r="F1172" s="163">
        <f>D1172/2</f>
        <v>3641.5</v>
      </c>
      <c r="G1172" s="31" t="s">
        <v>17</v>
      </c>
      <c r="H1172" s="38" t="s">
        <v>163</v>
      </c>
      <c r="I1172" s="122"/>
      <c r="J1172" s="168" t="s">
        <v>1688</v>
      </c>
    </row>
    <row r="1173" spans="1:10">
      <c r="A1173" s="255"/>
      <c r="B1173" s="269" t="s">
        <v>1081</v>
      </c>
      <c r="C1173" s="150" t="s">
        <v>297</v>
      </c>
      <c r="D1173" s="213">
        <v>7878</v>
      </c>
      <c r="E1173" s="46">
        <f t="shared" si="62"/>
        <v>7878</v>
      </c>
      <c r="F1173" s="163"/>
      <c r="G1173" s="31" t="s">
        <v>17</v>
      </c>
      <c r="H1173" s="39" t="s">
        <v>1968</v>
      </c>
      <c r="I1173" s="133"/>
      <c r="J1173" s="165" t="s">
        <v>2012</v>
      </c>
    </row>
    <row r="1174" spans="1:10">
      <c r="A1174" s="255"/>
      <c r="B1174" s="269" t="s">
        <v>2013</v>
      </c>
      <c r="C1174" s="150" t="s">
        <v>2015</v>
      </c>
      <c r="D1174" s="213">
        <v>87360</v>
      </c>
      <c r="E1174" s="46">
        <f t="shared" si="62"/>
        <v>87360</v>
      </c>
      <c r="F1174" s="1"/>
      <c r="G1174" s="31" t="s">
        <v>1300</v>
      </c>
      <c r="H1174" s="39" t="s">
        <v>1985</v>
      </c>
      <c r="I1174" s="133"/>
      <c r="J1174" s="165" t="s">
        <v>1986</v>
      </c>
    </row>
    <row r="1175" spans="1:10">
      <c r="A1175" s="255"/>
      <c r="B1175" s="269" t="s">
        <v>2006</v>
      </c>
      <c r="C1175" s="150" t="s">
        <v>2005</v>
      </c>
      <c r="D1175" s="213">
        <v>29400</v>
      </c>
      <c r="E1175" s="46">
        <f t="shared" si="62"/>
        <v>29400</v>
      </c>
      <c r="F1175" s="1"/>
      <c r="G1175" s="31" t="s">
        <v>1300</v>
      </c>
      <c r="H1175" s="39" t="s">
        <v>2016</v>
      </c>
      <c r="I1175" s="133"/>
      <c r="J1175" s="165" t="s">
        <v>2017</v>
      </c>
    </row>
    <row r="1176" spans="1:10">
      <c r="A1176" s="255"/>
      <c r="B1176" s="269" t="s">
        <v>2018</v>
      </c>
      <c r="C1176" s="150" t="s">
        <v>2019</v>
      </c>
      <c r="D1176" s="213">
        <v>11726</v>
      </c>
      <c r="E1176" s="46">
        <f t="shared" si="62"/>
        <v>11726</v>
      </c>
      <c r="F1176" s="163"/>
      <c r="G1176" s="31" t="s">
        <v>1992</v>
      </c>
      <c r="H1176" s="39" t="s">
        <v>2009</v>
      </c>
      <c r="I1176" s="133"/>
      <c r="J1176" s="165" t="s">
        <v>2020</v>
      </c>
    </row>
    <row r="1177" spans="1:10" ht="40.5">
      <c r="A1177" s="255"/>
      <c r="B1177" s="263" t="s">
        <v>1077</v>
      </c>
      <c r="C1177" s="30" t="s">
        <v>2022</v>
      </c>
      <c r="D1177" s="206">
        <v>113630</v>
      </c>
      <c r="E1177" s="46">
        <f t="shared" si="62"/>
        <v>113630</v>
      </c>
      <c r="F1177" s="1"/>
      <c r="G1177" s="149" t="s">
        <v>945</v>
      </c>
      <c r="H1177" s="15" t="s">
        <v>1906</v>
      </c>
      <c r="I1177" s="167" t="s">
        <v>2341</v>
      </c>
      <c r="J1177" s="172" t="s">
        <v>2211</v>
      </c>
    </row>
    <row r="1178" spans="1:10" ht="27">
      <c r="A1178" s="255"/>
      <c r="B1178" s="262" t="s">
        <v>2227</v>
      </c>
      <c r="C1178" s="30" t="s">
        <v>2242</v>
      </c>
      <c r="D1178" s="206">
        <v>780</v>
      </c>
      <c r="E1178" s="46">
        <f t="shared" si="62"/>
        <v>780</v>
      </c>
      <c r="F1178" s="1"/>
      <c r="G1178" s="194" t="s">
        <v>2329</v>
      </c>
      <c r="H1178" s="189" t="s">
        <v>2243</v>
      </c>
      <c r="I1178" s="167" t="s">
        <v>2341</v>
      </c>
      <c r="J1178" s="172" t="s">
        <v>2347</v>
      </c>
    </row>
    <row r="1179" spans="1:10">
      <c r="A1179" s="255"/>
      <c r="B1179" s="269" t="s">
        <v>2024</v>
      </c>
      <c r="C1179" s="150" t="s">
        <v>2025</v>
      </c>
      <c r="D1179" s="46">
        <v>60000</v>
      </c>
      <c r="E1179" s="46"/>
      <c r="F1179" s="1">
        <f t="shared" ref="F1179" si="70">D1179/2</f>
        <v>30000</v>
      </c>
      <c r="G1179" s="194" t="s">
        <v>1965</v>
      </c>
      <c r="H1179" s="189" t="s">
        <v>1595</v>
      </c>
      <c r="I1179" s="167"/>
      <c r="J1179" s="56" t="s">
        <v>4</v>
      </c>
    </row>
    <row r="1180" spans="1:10">
      <c r="A1180" s="255"/>
      <c r="B1180" s="269" t="s">
        <v>1071</v>
      </c>
      <c r="C1180" s="150" t="s">
        <v>1881</v>
      </c>
      <c r="D1180" s="213">
        <v>7283</v>
      </c>
      <c r="E1180" s="213"/>
      <c r="F1180" s="163">
        <f>D1180/2</f>
        <v>3641.5</v>
      </c>
      <c r="G1180" s="31" t="s">
        <v>17</v>
      </c>
      <c r="H1180" s="38" t="s">
        <v>163</v>
      </c>
      <c r="I1180" s="122"/>
      <c r="J1180" s="168" t="s">
        <v>1688</v>
      </c>
    </row>
    <row r="1181" spans="1:10">
      <c r="A1181" s="255"/>
      <c r="B1181" s="269" t="s">
        <v>1072</v>
      </c>
      <c r="C1181" s="150" t="s">
        <v>2026</v>
      </c>
      <c r="D1181" s="213">
        <v>6195</v>
      </c>
      <c r="E1181" s="46">
        <f t="shared" si="62"/>
        <v>6195</v>
      </c>
      <c r="F1181" s="163"/>
      <c r="G1181" s="31" t="s">
        <v>17</v>
      </c>
      <c r="H1181" s="39" t="s">
        <v>2027</v>
      </c>
      <c r="I1181" s="133"/>
      <c r="J1181" s="165" t="s">
        <v>2028</v>
      </c>
    </row>
    <row r="1182" spans="1:10">
      <c r="A1182" s="255"/>
      <c r="B1182" s="269" t="s">
        <v>2029</v>
      </c>
      <c r="C1182" s="150" t="s">
        <v>1399</v>
      </c>
      <c r="D1182" s="213">
        <v>87360</v>
      </c>
      <c r="E1182" s="46">
        <f t="shared" si="62"/>
        <v>87360</v>
      </c>
      <c r="F1182" s="1"/>
      <c r="G1182" s="31" t="s">
        <v>1300</v>
      </c>
      <c r="H1182" s="39" t="s">
        <v>1985</v>
      </c>
      <c r="I1182" s="133"/>
      <c r="J1182" s="165" t="s">
        <v>1986</v>
      </c>
    </row>
    <row r="1183" spans="1:10">
      <c r="A1183" s="255"/>
      <c r="B1183" s="269" t="s">
        <v>2030</v>
      </c>
      <c r="C1183" s="150" t="s">
        <v>1079</v>
      </c>
      <c r="D1183" s="213">
        <v>7670</v>
      </c>
      <c r="E1183" s="46">
        <f t="shared" si="62"/>
        <v>7670</v>
      </c>
      <c r="F1183" s="163"/>
      <c r="G1183" s="31" t="s">
        <v>1992</v>
      </c>
      <c r="H1183" s="39" t="s">
        <v>2031</v>
      </c>
      <c r="I1183" s="133"/>
      <c r="J1183" s="165" t="s">
        <v>2020</v>
      </c>
    </row>
    <row r="1184" spans="1:10" ht="27">
      <c r="A1184" s="255"/>
      <c r="B1184" s="262" t="s">
        <v>2244</v>
      </c>
      <c r="C1184" s="30" t="s">
        <v>2245</v>
      </c>
      <c r="D1184" s="206">
        <v>1960</v>
      </c>
      <c r="E1184" s="46">
        <f t="shared" ref="E1184" si="71">D1184</f>
        <v>1960</v>
      </c>
      <c r="F1184" s="1"/>
      <c r="G1184" s="194" t="s">
        <v>2330</v>
      </c>
      <c r="H1184" s="189" t="s">
        <v>2246</v>
      </c>
      <c r="I1184" s="167" t="s">
        <v>2341</v>
      </c>
      <c r="J1184" s="172" t="s">
        <v>2347</v>
      </c>
    </row>
    <row r="1185" spans="1:10" s="2" customFormat="1" ht="67.5">
      <c r="A1185" s="255"/>
      <c r="B1185" s="263" t="s">
        <v>2032</v>
      </c>
      <c r="C1185" s="30" t="s">
        <v>2033</v>
      </c>
      <c r="D1185" s="1">
        <v>81160</v>
      </c>
      <c r="E1185" s="1">
        <f t="shared" si="62"/>
        <v>81160</v>
      </c>
      <c r="F1185" s="1"/>
      <c r="G1185" s="222" t="s">
        <v>2332</v>
      </c>
      <c r="H1185" s="32" t="s">
        <v>2331</v>
      </c>
      <c r="I1185" s="133" t="s">
        <v>2341</v>
      </c>
      <c r="J1185" s="172" t="s">
        <v>2374</v>
      </c>
    </row>
    <row r="1186" spans="1:10">
      <c r="A1186" s="255"/>
      <c r="B1186" s="269" t="s">
        <v>704</v>
      </c>
      <c r="C1186" s="150" t="s">
        <v>545</v>
      </c>
      <c r="D1186" s="46">
        <v>60000</v>
      </c>
      <c r="E1186" s="46"/>
      <c r="F1186" s="1">
        <f t="shared" ref="F1186" si="72">D1186/2</f>
        <v>30000</v>
      </c>
      <c r="G1186" s="194" t="s">
        <v>1965</v>
      </c>
      <c r="H1186" s="189" t="s">
        <v>1595</v>
      </c>
      <c r="I1186" s="167"/>
      <c r="J1186" s="56" t="s">
        <v>4</v>
      </c>
    </row>
    <row r="1187" spans="1:10">
      <c r="A1187" s="255"/>
      <c r="B1187" s="269" t="s">
        <v>120</v>
      </c>
      <c r="C1187" s="150" t="s">
        <v>6</v>
      </c>
      <c r="D1187" s="213">
        <v>7283</v>
      </c>
      <c r="E1187" s="213"/>
      <c r="F1187" s="163">
        <f>D1187/2</f>
        <v>3641.5</v>
      </c>
      <c r="G1187" s="31" t="s">
        <v>17</v>
      </c>
      <c r="H1187" s="38" t="s">
        <v>163</v>
      </c>
      <c r="I1187" s="122"/>
      <c r="J1187" s="168" t="s">
        <v>1688</v>
      </c>
    </row>
    <row r="1188" spans="1:10">
      <c r="A1188" s="255"/>
      <c r="B1188" s="269" t="s">
        <v>1307</v>
      </c>
      <c r="C1188" s="150" t="s">
        <v>1397</v>
      </c>
      <c r="D1188" s="213">
        <v>11237</v>
      </c>
      <c r="E1188" s="46">
        <f t="shared" si="62"/>
        <v>11237</v>
      </c>
      <c r="F1188" s="163"/>
      <c r="G1188" s="31" t="s">
        <v>17</v>
      </c>
      <c r="H1188" s="39" t="s">
        <v>2027</v>
      </c>
      <c r="I1188" s="133"/>
      <c r="J1188" s="165" t="s">
        <v>2034</v>
      </c>
    </row>
    <row r="1189" spans="1:10">
      <c r="A1189" s="255"/>
      <c r="B1189" s="269" t="s">
        <v>2035</v>
      </c>
      <c r="C1189" s="150" t="s">
        <v>2037</v>
      </c>
      <c r="D1189" s="213">
        <v>10017</v>
      </c>
      <c r="E1189" s="46">
        <f t="shared" si="62"/>
        <v>10017</v>
      </c>
      <c r="F1189" s="163"/>
      <c r="G1189" s="31" t="s">
        <v>1992</v>
      </c>
      <c r="H1189" s="39" t="s">
        <v>2031</v>
      </c>
      <c r="I1189" s="133"/>
      <c r="J1189" s="165" t="s">
        <v>2038</v>
      </c>
    </row>
    <row r="1190" spans="1:10">
      <c r="A1190" s="255"/>
      <c r="B1190" s="269" t="s">
        <v>2039</v>
      </c>
      <c r="C1190" s="150" t="s">
        <v>2040</v>
      </c>
      <c r="D1190" s="46">
        <v>60000</v>
      </c>
      <c r="E1190" s="46"/>
      <c r="F1190" s="1">
        <f t="shared" ref="F1190" si="73">D1190/2</f>
        <v>30000</v>
      </c>
      <c r="G1190" s="194" t="s">
        <v>1965</v>
      </c>
      <c r="H1190" s="189" t="s">
        <v>1595</v>
      </c>
      <c r="I1190" s="167"/>
      <c r="J1190" s="56" t="s">
        <v>4</v>
      </c>
    </row>
    <row r="1191" spans="1:10">
      <c r="A1191" s="255"/>
      <c r="B1191" s="269" t="s">
        <v>1050</v>
      </c>
      <c r="C1191" s="150" t="s">
        <v>1394</v>
      </c>
      <c r="D1191" s="213">
        <v>7283</v>
      </c>
      <c r="E1191" s="213"/>
      <c r="F1191" s="163">
        <f>D1191/2</f>
        <v>3641.5</v>
      </c>
      <c r="G1191" s="31" t="s">
        <v>17</v>
      </c>
      <c r="H1191" s="38" t="s">
        <v>163</v>
      </c>
      <c r="I1191" s="122"/>
      <c r="J1191" s="168" t="s">
        <v>1688</v>
      </c>
    </row>
    <row r="1192" spans="1:10">
      <c r="A1192" s="255"/>
      <c r="B1192" s="269" t="s">
        <v>1051</v>
      </c>
      <c r="C1192" s="150" t="s">
        <v>1395</v>
      </c>
      <c r="D1192" s="213">
        <v>25528</v>
      </c>
      <c r="E1192" s="46">
        <v>25528</v>
      </c>
      <c r="F1192" s="163"/>
      <c r="G1192" s="31" t="s">
        <v>17</v>
      </c>
      <c r="H1192" s="39" t="s">
        <v>2041</v>
      </c>
      <c r="I1192" s="133"/>
      <c r="J1192" s="165" t="s">
        <v>2034</v>
      </c>
    </row>
    <row r="1193" spans="1:10" ht="54">
      <c r="A1193" s="255"/>
      <c r="B1193" s="269" t="s">
        <v>1051</v>
      </c>
      <c r="C1193" s="150" t="s">
        <v>1395</v>
      </c>
      <c r="D1193" s="213">
        <v>13200</v>
      </c>
      <c r="E1193" s="46">
        <f t="shared" si="62"/>
        <v>13200</v>
      </c>
      <c r="F1193" s="163"/>
      <c r="G1193" s="31" t="s">
        <v>17</v>
      </c>
      <c r="H1193" s="39" t="s">
        <v>2042</v>
      </c>
      <c r="I1193" s="133"/>
      <c r="J1193" s="172" t="s">
        <v>2043</v>
      </c>
    </row>
    <row r="1194" spans="1:10">
      <c r="A1194" s="255"/>
      <c r="B1194" s="269" t="s">
        <v>2044</v>
      </c>
      <c r="C1194" s="150" t="s">
        <v>2045</v>
      </c>
      <c r="D1194" s="46">
        <v>60000</v>
      </c>
      <c r="E1194" s="46"/>
      <c r="F1194" s="1">
        <f t="shared" ref="F1194" si="74">D1194/2</f>
        <v>30000</v>
      </c>
      <c r="G1194" s="194" t="s">
        <v>1965</v>
      </c>
      <c r="H1194" s="189" t="s">
        <v>1595</v>
      </c>
      <c r="I1194" s="167"/>
      <c r="J1194" s="56" t="s">
        <v>4</v>
      </c>
    </row>
    <row r="1195" spans="1:10">
      <c r="A1195" s="255"/>
      <c r="B1195" s="269" t="s">
        <v>2046</v>
      </c>
      <c r="C1195" s="150" t="s">
        <v>1391</v>
      </c>
      <c r="D1195" s="213">
        <v>7283</v>
      </c>
      <c r="E1195" s="213"/>
      <c r="F1195" s="163">
        <f>D1195/2</f>
        <v>3641.5</v>
      </c>
      <c r="G1195" s="31" t="s">
        <v>17</v>
      </c>
      <c r="H1195" s="38" t="s">
        <v>163</v>
      </c>
      <c r="I1195" s="122"/>
      <c r="J1195" s="168" t="s">
        <v>1688</v>
      </c>
    </row>
    <row r="1196" spans="1:10">
      <c r="A1196" s="255"/>
      <c r="B1196" s="269" t="s">
        <v>2047</v>
      </c>
      <c r="C1196" s="150" t="s">
        <v>2048</v>
      </c>
      <c r="D1196" s="213">
        <v>45978</v>
      </c>
      <c r="E1196" s="46">
        <f t="shared" si="62"/>
        <v>45978</v>
      </c>
      <c r="F1196" s="163"/>
      <c r="G1196" s="31" t="s">
        <v>17</v>
      </c>
      <c r="H1196" s="39" t="s">
        <v>2027</v>
      </c>
      <c r="I1196" s="133"/>
      <c r="J1196" s="165" t="s">
        <v>2034</v>
      </c>
    </row>
    <row r="1197" spans="1:10">
      <c r="A1197" s="255"/>
      <c r="B1197" s="269" t="s">
        <v>2049</v>
      </c>
      <c r="C1197" s="150" t="s">
        <v>2051</v>
      </c>
      <c r="D1197" s="213">
        <v>6150</v>
      </c>
      <c r="E1197" s="46">
        <f t="shared" si="62"/>
        <v>6150</v>
      </c>
      <c r="F1197" s="163"/>
      <c r="G1197" s="31" t="s">
        <v>1992</v>
      </c>
      <c r="H1197" s="39" t="s">
        <v>2031</v>
      </c>
      <c r="I1197" s="133"/>
      <c r="J1197" s="165" t="s">
        <v>2052</v>
      </c>
    </row>
    <row r="1198" spans="1:10" ht="14.25" thickBot="1">
      <c r="A1198" s="254"/>
      <c r="B1198" s="304" t="s">
        <v>1131</v>
      </c>
      <c r="C1198" s="319"/>
      <c r="D1198" s="114"/>
      <c r="E1198" s="94">
        <f>SUM(E1133:E1197)</f>
        <v>820327</v>
      </c>
      <c r="F1198" s="94">
        <f>SUM(F1133:F1197)</f>
        <v>461815</v>
      </c>
      <c r="G1198" s="239">
        <f>SUM(E1198:F1198)</f>
        <v>1282142</v>
      </c>
      <c r="H1198" s="96"/>
      <c r="I1198" s="130"/>
      <c r="J1198" s="91" t="s">
        <v>4</v>
      </c>
    </row>
    <row r="1199" spans="1:10">
      <c r="A1199" s="252" t="s">
        <v>966</v>
      </c>
      <c r="B1199" s="301" t="s">
        <v>399</v>
      </c>
      <c r="C1199" s="320"/>
      <c r="D1199" s="98"/>
      <c r="E1199" s="98"/>
      <c r="F1199" s="98"/>
      <c r="G1199" s="104"/>
      <c r="H1199" s="110"/>
      <c r="I1199" s="141"/>
      <c r="J1199" s="111"/>
    </row>
    <row r="1200" spans="1:10" ht="45" customHeight="1">
      <c r="A1200" s="255"/>
      <c r="B1200" s="263" t="s">
        <v>704</v>
      </c>
      <c r="C1200" s="49" t="s">
        <v>349</v>
      </c>
      <c r="D1200" s="1">
        <v>113810</v>
      </c>
      <c r="E1200" s="1">
        <f t="shared" ref="E1200:E1202" si="75">D1200</f>
        <v>113810</v>
      </c>
      <c r="F1200" s="1"/>
      <c r="G1200" s="223" t="s">
        <v>375</v>
      </c>
      <c r="H1200" s="8" t="s">
        <v>707</v>
      </c>
      <c r="I1200" s="133" t="s">
        <v>2346</v>
      </c>
      <c r="J1200" s="72" t="s">
        <v>2053</v>
      </c>
    </row>
    <row r="1201" spans="1:13" s="2" customFormat="1" ht="97.9" customHeight="1">
      <c r="A1201" s="255"/>
      <c r="B1201" s="263" t="s">
        <v>705</v>
      </c>
      <c r="C1201" s="49" t="s">
        <v>354</v>
      </c>
      <c r="D1201" s="1">
        <v>81160</v>
      </c>
      <c r="E1201" s="1">
        <f t="shared" si="75"/>
        <v>81160</v>
      </c>
      <c r="F1201" s="1"/>
      <c r="G1201" s="222" t="s">
        <v>375</v>
      </c>
      <c r="H1201" s="8" t="s">
        <v>706</v>
      </c>
      <c r="I1201" s="146" t="s">
        <v>2341</v>
      </c>
      <c r="J1201" s="282" t="s">
        <v>2054</v>
      </c>
    </row>
    <row r="1202" spans="1:13">
      <c r="A1202" s="255"/>
      <c r="B1202" s="263" t="s">
        <v>384</v>
      </c>
      <c r="C1202" s="49" t="s">
        <v>870</v>
      </c>
      <c r="D1202" s="1">
        <v>308700</v>
      </c>
      <c r="E1202" s="1">
        <f t="shared" si="75"/>
        <v>308700</v>
      </c>
      <c r="F1202" s="1"/>
      <c r="G1202" s="222" t="s">
        <v>318</v>
      </c>
      <c r="H1202" s="8" t="s">
        <v>2055</v>
      </c>
      <c r="I1202" s="122"/>
      <c r="J1202" s="56" t="s">
        <v>960</v>
      </c>
    </row>
    <row r="1203" spans="1:13">
      <c r="A1203" s="255"/>
      <c r="B1203" s="263" t="s">
        <v>2056</v>
      </c>
      <c r="C1203" s="49" t="s">
        <v>790</v>
      </c>
      <c r="D1203" s="1">
        <v>78108</v>
      </c>
      <c r="E1203" s="1"/>
      <c r="F1203" s="1">
        <f>D1203/2</f>
        <v>39054</v>
      </c>
      <c r="G1203" s="222" t="s">
        <v>321</v>
      </c>
      <c r="H1203" s="8" t="s">
        <v>708</v>
      </c>
      <c r="I1203" s="122"/>
      <c r="J1203" s="56" t="s">
        <v>1925</v>
      </c>
    </row>
    <row r="1204" spans="1:13" ht="14.25" thickBot="1">
      <c r="A1204" s="254"/>
      <c r="B1204" s="321" t="s">
        <v>144</v>
      </c>
      <c r="C1204" s="322"/>
      <c r="D1204" s="75"/>
      <c r="E1204" s="76">
        <f>SUM(E1200:E1203)</f>
        <v>503670</v>
      </c>
      <c r="F1204" s="76">
        <f>SUM(F1200:F1203)</f>
        <v>39054</v>
      </c>
      <c r="G1204" s="245">
        <f>E1204+F1204</f>
        <v>542724</v>
      </c>
      <c r="H1204" s="77"/>
      <c r="I1204" s="123"/>
      <c r="J1204" s="91"/>
    </row>
    <row r="1205" spans="1:13" s="17" customFormat="1">
      <c r="A1205" s="258" t="s">
        <v>2197</v>
      </c>
      <c r="B1205" s="301" t="s">
        <v>179</v>
      </c>
      <c r="C1205" s="302"/>
      <c r="D1205" s="302"/>
      <c r="E1205" s="303"/>
      <c r="F1205" s="303"/>
      <c r="G1205" s="303"/>
      <c r="H1205" s="195"/>
      <c r="I1205" s="196"/>
      <c r="J1205" s="224"/>
      <c r="K1205" s="16"/>
      <c r="L1205" s="16"/>
      <c r="M1205" s="16"/>
    </row>
    <row r="1206" spans="1:13" ht="40.15" customHeight="1">
      <c r="A1206" s="255"/>
      <c r="B1206" s="270" t="s">
        <v>180</v>
      </c>
      <c r="C1206" s="4" t="s">
        <v>162</v>
      </c>
      <c r="D1206" s="46">
        <v>113630</v>
      </c>
      <c r="E1206" s="46">
        <v>113630</v>
      </c>
      <c r="F1206" s="163"/>
      <c r="G1206" s="149" t="s">
        <v>114</v>
      </c>
      <c r="H1206" s="15" t="s">
        <v>797</v>
      </c>
      <c r="I1206" s="167" t="s">
        <v>2346</v>
      </c>
      <c r="J1206" s="185" t="s">
        <v>956</v>
      </c>
    </row>
    <row r="1207" spans="1:13" ht="14.25" thickBot="1">
      <c r="A1207" s="254"/>
      <c r="B1207" s="304" t="s">
        <v>178</v>
      </c>
      <c r="C1207" s="305"/>
      <c r="D1207" s="114"/>
      <c r="E1207" s="94">
        <v>113630</v>
      </c>
      <c r="F1207" s="105"/>
      <c r="G1207" s="239">
        <f>SUM(E1207:F1207)</f>
        <v>113630</v>
      </c>
      <c r="H1207" s="96"/>
      <c r="I1207" s="130"/>
      <c r="J1207" s="97"/>
    </row>
    <row r="1208" spans="1:13">
      <c r="A1208" s="256" t="s">
        <v>1035</v>
      </c>
      <c r="B1208" s="314" t="s">
        <v>2057</v>
      </c>
      <c r="C1208" s="315"/>
      <c r="D1208" s="315"/>
      <c r="E1208" s="115"/>
      <c r="F1208" s="115"/>
      <c r="G1208" s="234"/>
      <c r="H1208" s="233"/>
      <c r="I1208" s="187"/>
      <c r="J1208" s="193"/>
    </row>
    <row r="1209" spans="1:13" ht="27">
      <c r="A1209" s="255"/>
      <c r="B1209" s="270" t="s">
        <v>800</v>
      </c>
      <c r="C1209" s="4" t="s">
        <v>788</v>
      </c>
      <c r="D1209" s="46">
        <v>52540</v>
      </c>
      <c r="E1209" s="46">
        <f>D1209</f>
        <v>52540</v>
      </c>
      <c r="F1209" s="163"/>
      <c r="G1209" s="3" t="s">
        <v>946</v>
      </c>
      <c r="H1209" s="38" t="s">
        <v>801</v>
      </c>
      <c r="I1209" s="133" t="s">
        <v>2341</v>
      </c>
      <c r="J1209" s="172" t="s">
        <v>2347</v>
      </c>
    </row>
    <row r="1210" spans="1:13">
      <c r="A1210" s="255"/>
      <c r="B1210" s="269" t="s">
        <v>2058</v>
      </c>
      <c r="C1210" s="150" t="s">
        <v>394</v>
      </c>
      <c r="D1210" s="46">
        <v>10275</v>
      </c>
      <c r="E1210" s="46">
        <f>D1210</f>
        <v>10275</v>
      </c>
      <c r="F1210" s="1"/>
      <c r="G1210" s="194" t="s">
        <v>668</v>
      </c>
      <c r="H1210" s="189" t="s">
        <v>2059</v>
      </c>
      <c r="I1210" s="167"/>
      <c r="J1210" s="165" t="s">
        <v>2060</v>
      </c>
    </row>
    <row r="1211" spans="1:13">
      <c r="A1211" s="255"/>
      <c r="B1211" s="269" t="s">
        <v>2061</v>
      </c>
      <c r="C1211" s="150" t="s">
        <v>279</v>
      </c>
      <c r="D1211" s="213">
        <v>14083</v>
      </c>
      <c r="E1211" s="213"/>
      <c r="F1211" s="163">
        <f>D1211/2</f>
        <v>7041.5</v>
      </c>
      <c r="G1211" s="3" t="s">
        <v>168</v>
      </c>
      <c r="H1211" s="38" t="s">
        <v>163</v>
      </c>
      <c r="I1211" s="122"/>
      <c r="J1211" s="168" t="s">
        <v>954</v>
      </c>
    </row>
    <row r="1212" spans="1:13">
      <c r="A1212" s="255"/>
      <c r="B1212" s="269" t="s">
        <v>2061</v>
      </c>
      <c r="C1212" s="150" t="s">
        <v>279</v>
      </c>
      <c r="D1212" s="46">
        <v>1835</v>
      </c>
      <c r="E1212" s="46">
        <v>1835</v>
      </c>
      <c r="F1212" s="163"/>
      <c r="G1212" s="3" t="s">
        <v>169</v>
      </c>
      <c r="H1212" s="38" t="s">
        <v>163</v>
      </c>
      <c r="I1212" s="122"/>
      <c r="J1212" s="168" t="s">
        <v>170</v>
      </c>
    </row>
    <row r="1213" spans="1:13" ht="27">
      <c r="A1213" s="255"/>
      <c r="B1213" s="269" t="s">
        <v>2062</v>
      </c>
      <c r="C1213" s="150" t="s">
        <v>446</v>
      </c>
      <c r="D1213" s="46">
        <v>16840</v>
      </c>
      <c r="E1213" s="46">
        <f t="shared" ref="E1213:E1264" si="76">D1213</f>
        <v>16840</v>
      </c>
      <c r="F1213" s="163"/>
      <c r="G1213" s="31" t="s">
        <v>2333</v>
      </c>
      <c r="H1213" s="39" t="s">
        <v>1352</v>
      </c>
      <c r="I1213" s="133" t="s">
        <v>2341</v>
      </c>
      <c r="J1213" s="172" t="s">
        <v>2347</v>
      </c>
    </row>
    <row r="1214" spans="1:13">
      <c r="A1214" s="255"/>
      <c r="B1214" s="269" t="s">
        <v>2063</v>
      </c>
      <c r="C1214" s="150" t="s">
        <v>324</v>
      </c>
      <c r="D1214" s="46">
        <v>10275</v>
      </c>
      <c r="E1214" s="46">
        <f>D1214</f>
        <v>10275</v>
      </c>
      <c r="F1214" s="1"/>
      <c r="G1214" s="194" t="s">
        <v>668</v>
      </c>
      <c r="H1214" s="189" t="s">
        <v>2059</v>
      </c>
      <c r="I1214" s="167"/>
      <c r="J1214" s="165" t="s">
        <v>2060</v>
      </c>
    </row>
    <row r="1215" spans="1:13">
      <c r="A1215" s="255"/>
      <c r="B1215" s="269" t="s">
        <v>142</v>
      </c>
      <c r="C1215" s="150" t="s">
        <v>2064</v>
      </c>
      <c r="D1215" s="213">
        <v>14083</v>
      </c>
      <c r="E1215" s="213"/>
      <c r="F1215" s="163">
        <f>D1215/2</f>
        <v>7041.5</v>
      </c>
      <c r="G1215" s="3" t="s">
        <v>168</v>
      </c>
      <c r="H1215" s="38" t="s">
        <v>163</v>
      </c>
      <c r="I1215" s="122"/>
      <c r="J1215" s="168" t="s">
        <v>954</v>
      </c>
    </row>
    <row r="1216" spans="1:13">
      <c r="A1216" s="255"/>
      <c r="B1216" s="269" t="s">
        <v>142</v>
      </c>
      <c r="C1216" s="150" t="s">
        <v>2064</v>
      </c>
      <c r="D1216" s="46">
        <v>1835</v>
      </c>
      <c r="E1216" s="46">
        <v>1835</v>
      </c>
      <c r="F1216" s="163"/>
      <c r="G1216" s="3" t="s">
        <v>169</v>
      </c>
      <c r="H1216" s="38" t="s">
        <v>163</v>
      </c>
      <c r="I1216" s="122"/>
      <c r="J1216" s="168" t="s">
        <v>170</v>
      </c>
    </row>
    <row r="1217" spans="1:10" ht="27">
      <c r="A1217" s="255"/>
      <c r="B1217" s="269" t="s">
        <v>137</v>
      </c>
      <c r="C1217" s="150" t="s">
        <v>1859</v>
      </c>
      <c r="D1217" s="46">
        <v>93674</v>
      </c>
      <c r="E1217" s="46">
        <f t="shared" si="76"/>
        <v>93674</v>
      </c>
      <c r="F1217" s="163"/>
      <c r="G1217" s="31" t="s">
        <v>2334</v>
      </c>
      <c r="H1217" s="39" t="s">
        <v>2065</v>
      </c>
      <c r="I1217" s="133" t="s">
        <v>2341</v>
      </c>
      <c r="J1217" s="172" t="s">
        <v>2347</v>
      </c>
    </row>
    <row r="1218" spans="1:10">
      <c r="A1218" s="255"/>
      <c r="B1218" s="269" t="s">
        <v>845</v>
      </c>
      <c r="C1218" s="150" t="s">
        <v>324</v>
      </c>
      <c r="D1218" s="46">
        <v>10275</v>
      </c>
      <c r="E1218" s="46">
        <f>D1218</f>
        <v>10275</v>
      </c>
      <c r="F1218" s="1"/>
      <c r="G1218" s="194" t="s">
        <v>668</v>
      </c>
      <c r="H1218" s="189" t="s">
        <v>2059</v>
      </c>
      <c r="I1218" s="167"/>
      <c r="J1218" s="165" t="s">
        <v>2060</v>
      </c>
    </row>
    <row r="1219" spans="1:10">
      <c r="A1219" s="255"/>
      <c r="B1219" s="269" t="s">
        <v>1987</v>
      </c>
      <c r="C1219" s="150" t="s">
        <v>2066</v>
      </c>
      <c r="D1219" s="213">
        <v>14083</v>
      </c>
      <c r="E1219" s="213"/>
      <c r="F1219" s="163">
        <f>D1219/2</f>
        <v>7041.5</v>
      </c>
      <c r="G1219" s="3" t="s">
        <v>168</v>
      </c>
      <c r="H1219" s="38" t="s">
        <v>163</v>
      </c>
      <c r="I1219" s="122"/>
      <c r="J1219" s="168" t="s">
        <v>954</v>
      </c>
    </row>
    <row r="1220" spans="1:10">
      <c r="A1220" s="255"/>
      <c r="B1220" s="269" t="s">
        <v>1987</v>
      </c>
      <c r="C1220" s="150" t="s">
        <v>2066</v>
      </c>
      <c r="D1220" s="46">
        <v>1835</v>
      </c>
      <c r="E1220" s="46">
        <v>1835</v>
      </c>
      <c r="F1220" s="163"/>
      <c r="G1220" s="3" t="s">
        <v>169</v>
      </c>
      <c r="H1220" s="38" t="s">
        <v>163</v>
      </c>
      <c r="I1220" s="122"/>
      <c r="J1220" s="168" t="s">
        <v>170</v>
      </c>
    </row>
    <row r="1221" spans="1:10" ht="27">
      <c r="A1221" s="255"/>
      <c r="B1221" s="269" t="s">
        <v>130</v>
      </c>
      <c r="C1221" s="150" t="s">
        <v>484</v>
      </c>
      <c r="D1221" s="46">
        <v>54810</v>
      </c>
      <c r="E1221" s="46">
        <f t="shared" si="76"/>
        <v>54810</v>
      </c>
      <c r="F1221" s="163"/>
      <c r="G1221" s="31" t="s">
        <v>2335</v>
      </c>
      <c r="H1221" s="39" t="s">
        <v>2067</v>
      </c>
      <c r="I1221" s="133" t="s">
        <v>2341</v>
      </c>
      <c r="J1221" s="172" t="s">
        <v>2347</v>
      </c>
    </row>
    <row r="1222" spans="1:10">
      <c r="A1222" s="255"/>
      <c r="B1222" s="269" t="s">
        <v>858</v>
      </c>
      <c r="C1222" s="150" t="s">
        <v>331</v>
      </c>
      <c r="D1222" s="46">
        <v>10275</v>
      </c>
      <c r="E1222" s="46">
        <f>D1222</f>
        <v>10275</v>
      </c>
      <c r="F1222" s="1"/>
      <c r="G1222" s="194" t="s">
        <v>668</v>
      </c>
      <c r="H1222" s="189" t="s">
        <v>2059</v>
      </c>
      <c r="I1222" s="167"/>
      <c r="J1222" s="165" t="s">
        <v>2060</v>
      </c>
    </row>
    <row r="1223" spans="1:10">
      <c r="A1223" s="255"/>
      <c r="B1223" s="269" t="s">
        <v>2068</v>
      </c>
      <c r="C1223" s="150" t="s">
        <v>252</v>
      </c>
      <c r="D1223" s="213">
        <v>13728</v>
      </c>
      <c r="E1223" s="213"/>
      <c r="F1223" s="163">
        <f>D1223/2</f>
        <v>6864</v>
      </c>
      <c r="G1223" s="3" t="s">
        <v>168</v>
      </c>
      <c r="H1223" s="38" t="s">
        <v>163</v>
      </c>
      <c r="I1223" s="122"/>
      <c r="J1223" s="168" t="s">
        <v>954</v>
      </c>
    </row>
    <row r="1224" spans="1:10">
      <c r="A1224" s="255"/>
      <c r="B1224" s="269" t="s">
        <v>2068</v>
      </c>
      <c r="C1224" s="150" t="s">
        <v>252</v>
      </c>
      <c r="D1224" s="46">
        <v>1835</v>
      </c>
      <c r="E1224" s="46">
        <v>1835</v>
      </c>
      <c r="F1224" s="163"/>
      <c r="G1224" s="3" t="s">
        <v>169</v>
      </c>
      <c r="H1224" s="38" t="s">
        <v>163</v>
      </c>
      <c r="I1224" s="122"/>
      <c r="J1224" s="168" t="s">
        <v>170</v>
      </c>
    </row>
    <row r="1225" spans="1:10" ht="27">
      <c r="A1225" s="255"/>
      <c r="B1225" s="269" t="s">
        <v>2069</v>
      </c>
      <c r="C1225" s="150" t="s">
        <v>488</v>
      </c>
      <c r="D1225" s="46">
        <v>13350</v>
      </c>
      <c r="E1225" s="46">
        <f t="shared" si="76"/>
        <v>13350</v>
      </c>
      <c r="F1225" s="1"/>
      <c r="G1225" s="194" t="s">
        <v>1111</v>
      </c>
      <c r="H1225" s="189" t="s">
        <v>2070</v>
      </c>
      <c r="I1225" s="167"/>
      <c r="J1225" s="172" t="s">
        <v>2071</v>
      </c>
    </row>
    <row r="1226" spans="1:10" ht="27">
      <c r="A1226" s="255"/>
      <c r="B1226" s="269" t="s">
        <v>2247</v>
      </c>
      <c r="C1226" s="150" t="s">
        <v>671</v>
      </c>
      <c r="D1226" s="46">
        <v>50190</v>
      </c>
      <c r="E1226" s="46">
        <v>50190</v>
      </c>
      <c r="F1226" s="163"/>
      <c r="G1226" s="31" t="s">
        <v>2336</v>
      </c>
      <c r="H1226" s="39" t="s">
        <v>2107</v>
      </c>
      <c r="I1226" s="133" t="s">
        <v>2341</v>
      </c>
      <c r="J1226" s="172" t="s">
        <v>2347</v>
      </c>
    </row>
    <row r="1227" spans="1:10">
      <c r="A1227" s="255"/>
      <c r="B1227" s="269" t="s">
        <v>857</v>
      </c>
      <c r="C1227" s="150" t="s">
        <v>490</v>
      </c>
      <c r="D1227" s="46">
        <v>10275</v>
      </c>
      <c r="E1227" s="46">
        <f>D1227</f>
        <v>10275</v>
      </c>
      <c r="F1227" s="1"/>
      <c r="G1227" s="194" t="s">
        <v>668</v>
      </c>
      <c r="H1227" s="189" t="s">
        <v>2059</v>
      </c>
      <c r="I1227" s="167"/>
      <c r="J1227" s="165" t="s">
        <v>2060</v>
      </c>
    </row>
    <row r="1228" spans="1:10">
      <c r="A1228" s="255"/>
      <c r="B1228" s="269" t="s">
        <v>2072</v>
      </c>
      <c r="C1228" s="150" t="s">
        <v>2073</v>
      </c>
      <c r="D1228" s="213">
        <v>13728</v>
      </c>
      <c r="E1228" s="213"/>
      <c r="F1228" s="163">
        <f>D1228/2</f>
        <v>6864</v>
      </c>
      <c r="G1228" s="3" t="s">
        <v>168</v>
      </c>
      <c r="H1228" s="38" t="s">
        <v>163</v>
      </c>
      <c r="I1228" s="122"/>
      <c r="J1228" s="168" t="s">
        <v>954</v>
      </c>
    </row>
    <row r="1229" spans="1:10">
      <c r="A1229" s="255"/>
      <c r="B1229" s="269" t="s">
        <v>2072</v>
      </c>
      <c r="C1229" s="150" t="s">
        <v>2073</v>
      </c>
      <c r="D1229" s="46">
        <v>1835</v>
      </c>
      <c r="E1229" s="46">
        <v>1835</v>
      </c>
      <c r="F1229" s="163"/>
      <c r="G1229" s="3" t="s">
        <v>169</v>
      </c>
      <c r="H1229" s="38" t="s">
        <v>163</v>
      </c>
      <c r="I1229" s="122"/>
      <c r="J1229" s="168" t="s">
        <v>170</v>
      </c>
    </row>
    <row r="1230" spans="1:10">
      <c r="A1230" s="255"/>
      <c r="B1230" s="269" t="s">
        <v>1408</v>
      </c>
      <c r="C1230" s="150" t="s">
        <v>2074</v>
      </c>
      <c r="D1230" s="46">
        <v>3000</v>
      </c>
      <c r="E1230" s="46">
        <f t="shared" si="76"/>
        <v>3000</v>
      </c>
      <c r="F1230" s="163"/>
      <c r="G1230" s="31" t="s">
        <v>1974</v>
      </c>
      <c r="H1230" s="39" t="s">
        <v>134</v>
      </c>
      <c r="I1230" s="133"/>
      <c r="J1230" s="165" t="s">
        <v>2075</v>
      </c>
    </row>
    <row r="1231" spans="1:10" ht="27">
      <c r="A1231" s="255"/>
      <c r="B1231" s="270" t="s">
        <v>1896</v>
      </c>
      <c r="C1231" s="4" t="s">
        <v>378</v>
      </c>
      <c r="D1231" s="46">
        <v>96751</v>
      </c>
      <c r="E1231" s="46">
        <f t="shared" si="76"/>
        <v>96751</v>
      </c>
      <c r="F1231" s="163"/>
      <c r="G1231" s="3" t="s">
        <v>931</v>
      </c>
      <c r="H1231" s="38" t="s">
        <v>808</v>
      </c>
      <c r="I1231" s="133" t="s">
        <v>2341</v>
      </c>
      <c r="J1231" s="172" t="s">
        <v>2347</v>
      </c>
    </row>
    <row r="1232" spans="1:10">
      <c r="A1232" s="255"/>
      <c r="B1232" s="269" t="s">
        <v>2076</v>
      </c>
      <c r="C1232" s="150" t="s">
        <v>498</v>
      </c>
      <c r="D1232" s="46">
        <v>10275</v>
      </c>
      <c r="E1232" s="46">
        <f>D1232</f>
        <v>10275</v>
      </c>
      <c r="F1232" s="1"/>
      <c r="G1232" s="194" t="s">
        <v>668</v>
      </c>
      <c r="H1232" s="189" t="s">
        <v>2059</v>
      </c>
      <c r="I1232" s="167"/>
      <c r="J1232" s="165" t="s">
        <v>2060</v>
      </c>
    </row>
    <row r="1233" spans="1:10">
      <c r="A1233" s="255"/>
      <c r="B1233" s="269" t="s">
        <v>1849</v>
      </c>
      <c r="C1233" s="150" t="s">
        <v>2077</v>
      </c>
      <c r="D1233" s="213">
        <v>13728</v>
      </c>
      <c r="E1233" s="213"/>
      <c r="F1233" s="163">
        <f>D1233/2</f>
        <v>6864</v>
      </c>
      <c r="G1233" s="3" t="s">
        <v>168</v>
      </c>
      <c r="H1233" s="38" t="s">
        <v>163</v>
      </c>
      <c r="I1233" s="122"/>
      <c r="J1233" s="168" t="s">
        <v>954</v>
      </c>
    </row>
    <row r="1234" spans="1:10">
      <c r="A1234" s="255"/>
      <c r="B1234" s="269" t="s">
        <v>1849</v>
      </c>
      <c r="C1234" s="150" t="s">
        <v>2077</v>
      </c>
      <c r="D1234" s="46">
        <v>1835</v>
      </c>
      <c r="E1234" s="46">
        <v>1835</v>
      </c>
      <c r="F1234" s="163"/>
      <c r="G1234" s="3" t="s">
        <v>169</v>
      </c>
      <c r="H1234" s="38" t="s">
        <v>163</v>
      </c>
      <c r="I1234" s="122"/>
      <c r="J1234" s="168" t="s">
        <v>170</v>
      </c>
    </row>
    <row r="1235" spans="1:10">
      <c r="A1235" s="255"/>
      <c r="B1235" s="269" t="s">
        <v>2078</v>
      </c>
      <c r="C1235" s="150" t="s">
        <v>126</v>
      </c>
      <c r="D1235" s="46">
        <v>3000</v>
      </c>
      <c r="E1235" s="46">
        <f t="shared" si="76"/>
        <v>3000</v>
      </c>
      <c r="F1235" s="163"/>
      <c r="G1235" s="31" t="s">
        <v>1974</v>
      </c>
      <c r="H1235" s="39" t="s">
        <v>134</v>
      </c>
      <c r="I1235" s="133"/>
      <c r="J1235" s="165" t="s">
        <v>2075</v>
      </c>
    </row>
    <row r="1236" spans="1:10" ht="27">
      <c r="A1236" s="255"/>
      <c r="B1236" s="269" t="s">
        <v>499</v>
      </c>
      <c r="C1236" s="150" t="s">
        <v>339</v>
      </c>
      <c r="D1236" s="46">
        <v>58510</v>
      </c>
      <c r="E1236" s="46">
        <f t="shared" si="76"/>
        <v>58510</v>
      </c>
      <c r="F1236" s="163"/>
      <c r="G1236" s="31" t="s">
        <v>2079</v>
      </c>
      <c r="H1236" s="39" t="s">
        <v>2080</v>
      </c>
      <c r="I1236" s="133" t="s">
        <v>2341</v>
      </c>
      <c r="J1236" s="172" t="s">
        <v>2347</v>
      </c>
    </row>
    <row r="1237" spans="1:10">
      <c r="A1237" s="255"/>
      <c r="B1237" s="269" t="s">
        <v>2081</v>
      </c>
      <c r="C1237" s="150" t="s">
        <v>504</v>
      </c>
      <c r="D1237" s="46">
        <v>10275</v>
      </c>
      <c r="E1237" s="46">
        <f>D1237</f>
        <v>10275</v>
      </c>
      <c r="F1237" s="1"/>
      <c r="G1237" s="194" t="s">
        <v>668</v>
      </c>
      <c r="H1237" s="189" t="s">
        <v>2059</v>
      </c>
      <c r="I1237" s="167"/>
      <c r="J1237" s="165" t="s">
        <v>2060</v>
      </c>
    </row>
    <row r="1238" spans="1:10">
      <c r="A1238" s="255"/>
      <c r="B1238" s="269" t="s">
        <v>2082</v>
      </c>
      <c r="C1238" s="150" t="s">
        <v>2083</v>
      </c>
      <c r="D1238" s="46">
        <v>3000</v>
      </c>
      <c r="E1238" s="46">
        <f t="shared" si="76"/>
        <v>3000</v>
      </c>
      <c r="F1238" s="163"/>
      <c r="G1238" s="31" t="s">
        <v>1974</v>
      </c>
      <c r="H1238" s="39" t="s">
        <v>134</v>
      </c>
      <c r="I1238" s="133"/>
      <c r="J1238" s="165" t="s">
        <v>2075</v>
      </c>
    </row>
    <row r="1239" spans="1:10">
      <c r="A1239" s="255"/>
      <c r="B1239" s="269" t="s">
        <v>1842</v>
      </c>
      <c r="C1239" s="150" t="s">
        <v>124</v>
      </c>
      <c r="D1239" s="213">
        <v>13728</v>
      </c>
      <c r="E1239" s="213"/>
      <c r="F1239" s="163">
        <f>D1239/2</f>
        <v>6864</v>
      </c>
      <c r="G1239" s="3" t="s">
        <v>168</v>
      </c>
      <c r="H1239" s="38" t="s">
        <v>163</v>
      </c>
      <c r="I1239" s="122"/>
      <c r="J1239" s="168" t="s">
        <v>954</v>
      </c>
    </row>
    <row r="1240" spans="1:10">
      <c r="A1240" s="255"/>
      <c r="B1240" s="269" t="s">
        <v>1842</v>
      </c>
      <c r="C1240" s="150" t="s">
        <v>124</v>
      </c>
      <c r="D1240" s="46">
        <v>1835</v>
      </c>
      <c r="E1240" s="46">
        <v>1835</v>
      </c>
      <c r="F1240" s="163"/>
      <c r="G1240" s="3" t="s">
        <v>169</v>
      </c>
      <c r="H1240" s="38" t="s">
        <v>163</v>
      </c>
      <c r="I1240" s="122"/>
      <c r="J1240" s="168" t="s">
        <v>170</v>
      </c>
    </row>
    <row r="1241" spans="1:10" ht="27">
      <c r="A1241" s="255"/>
      <c r="B1241" s="270" t="s">
        <v>1314</v>
      </c>
      <c r="C1241" s="4" t="s">
        <v>29</v>
      </c>
      <c r="D1241" s="46">
        <v>134546</v>
      </c>
      <c r="E1241" s="46">
        <f t="shared" si="76"/>
        <v>134546</v>
      </c>
      <c r="F1241" s="163"/>
      <c r="G1241" s="149" t="s">
        <v>947</v>
      </c>
      <c r="H1241" s="38" t="s">
        <v>809</v>
      </c>
      <c r="I1241" s="133" t="s">
        <v>2341</v>
      </c>
      <c r="J1241" s="172" t="s">
        <v>2347</v>
      </c>
    </row>
    <row r="1242" spans="1:10">
      <c r="A1242" s="255"/>
      <c r="B1242" s="269" t="s">
        <v>2084</v>
      </c>
      <c r="C1242" s="150" t="s">
        <v>417</v>
      </c>
      <c r="D1242" s="46">
        <v>10275</v>
      </c>
      <c r="E1242" s="46">
        <f>D1242</f>
        <v>10275</v>
      </c>
      <c r="F1242" s="1"/>
      <c r="G1242" s="194" t="s">
        <v>668</v>
      </c>
      <c r="H1242" s="189" t="s">
        <v>2059</v>
      </c>
      <c r="I1242" s="167"/>
      <c r="J1242" s="165" t="s">
        <v>2060</v>
      </c>
    </row>
    <row r="1243" spans="1:10">
      <c r="A1243" s="255"/>
      <c r="B1243" s="269" t="s">
        <v>28</v>
      </c>
      <c r="C1243" s="150" t="s">
        <v>69</v>
      </c>
      <c r="D1243" s="213">
        <v>13728</v>
      </c>
      <c r="E1243" s="213"/>
      <c r="F1243" s="163">
        <f>D1243/2</f>
        <v>6864</v>
      </c>
      <c r="G1243" s="3" t="s">
        <v>168</v>
      </c>
      <c r="H1243" s="38" t="s">
        <v>163</v>
      </c>
      <c r="I1243" s="122"/>
      <c r="J1243" s="168" t="s">
        <v>954</v>
      </c>
    </row>
    <row r="1244" spans="1:10">
      <c r="A1244" s="255"/>
      <c r="B1244" s="269" t="s">
        <v>28</v>
      </c>
      <c r="C1244" s="150" t="s">
        <v>69</v>
      </c>
      <c r="D1244" s="46">
        <v>1835</v>
      </c>
      <c r="E1244" s="46">
        <v>1835</v>
      </c>
      <c r="F1244" s="163"/>
      <c r="G1244" s="3" t="s">
        <v>169</v>
      </c>
      <c r="H1244" s="38" t="s">
        <v>163</v>
      </c>
      <c r="I1244" s="122"/>
      <c r="J1244" s="168" t="s">
        <v>170</v>
      </c>
    </row>
    <row r="1245" spans="1:10">
      <c r="A1245" s="255"/>
      <c r="B1245" s="269" t="s">
        <v>2085</v>
      </c>
      <c r="C1245" s="150" t="s">
        <v>2086</v>
      </c>
      <c r="D1245" s="46">
        <v>3000</v>
      </c>
      <c r="E1245" s="46">
        <f t="shared" si="76"/>
        <v>3000</v>
      </c>
      <c r="F1245" s="163"/>
      <c r="G1245" s="31" t="s">
        <v>1974</v>
      </c>
      <c r="H1245" s="39" t="s">
        <v>134</v>
      </c>
      <c r="I1245" s="133"/>
      <c r="J1245" s="165" t="s">
        <v>2075</v>
      </c>
    </row>
    <row r="1246" spans="1:10">
      <c r="A1246" s="255"/>
      <c r="B1246" s="269" t="s">
        <v>412</v>
      </c>
      <c r="C1246" s="150" t="s">
        <v>553</v>
      </c>
      <c r="D1246" s="46">
        <v>10275</v>
      </c>
      <c r="E1246" s="46">
        <f>D1246</f>
        <v>10275</v>
      </c>
      <c r="F1246" s="1"/>
      <c r="G1246" s="194" t="s">
        <v>668</v>
      </c>
      <c r="H1246" s="189" t="s">
        <v>2059</v>
      </c>
      <c r="I1246" s="167"/>
      <c r="J1246" s="165" t="s">
        <v>2060</v>
      </c>
    </row>
    <row r="1247" spans="1:10">
      <c r="A1247" s="255"/>
      <c r="B1247" s="269" t="s">
        <v>2087</v>
      </c>
      <c r="C1247" s="150" t="s">
        <v>1078</v>
      </c>
      <c r="D1247" s="213">
        <v>13728</v>
      </c>
      <c r="E1247" s="213"/>
      <c r="F1247" s="163">
        <f>D1247/2</f>
        <v>6864</v>
      </c>
      <c r="G1247" s="3" t="s">
        <v>168</v>
      </c>
      <c r="H1247" s="38" t="s">
        <v>163</v>
      </c>
      <c r="I1247" s="122"/>
      <c r="J1247" s="168" t="s">
        <v>954</v>
      </c>
    </row>
    <row r="1248" spans="1:10">
      <c r="A1248" s="255"/>
      <c r="B1248" s="269" t="s">
        <v>2087</v>
      </c>
      <c r="C1248" s="150" t="s">
        <v>1078</v>
      </c>
      <c r="D1248" s="46">
        <v>1835</v>
      </c>
      <c r="E1248" s="46">
        <v>1835</v>
      </c>
      <c r="F1248" s="163"/>
      <c r="G1248" s="3" t="s">
        <v>169</v>
      </c>
      <c r="H1248" s="38" t="s">
        <v>163</v>
      </c>
      <c r="I1248" s="122"/>
      <c r="J1248" s="168" t="s">
        <v>170</v>
      </c>
    </row>
    <row r="1249" spans="1:10">
      <c r="A1249" s="255"/>
      <c r="B1249" s="269" t="s">
        <v>2088</v>
      </c>
      <c r="C1249" s="150" t="s">
        <v>2089</v>
      </c>
      <c r="D1249" s="46">
        <v>3000</v>
      </c>
      <c r="E1249" s="46">
        <f t="shared" si="76"/>
        <v>3000</v>
      </c>
      <c r="F1249" s="163"/>
      <c r="G1249" s="31" t="s">
        <v>1974</v>
      </c>
      <c r="H1249" s="39" t="s">
        <v>134</v>
      </c>
      <c r="I1249" s="133"/>
      <c r="J1249" s="165" t="s">
        <v>2075</v>
      </c>
    </row>
    <row r="1250" spans="1:10" ht="27">
      <c r="A1250" s="255"/>
      <c r="B1250" s="270" t="s">
        <v>1490</v>
      </c>
      <c r="C1250" s="150" t="s">
        <v>60</v>
      </c>
      <c r="D1250" s="46">
        <v>75352</v>
      </c>
      <c r="E1250" s="46">
        <f t="shared" si="76"/>
        <v>75352</v>
      </c>
      <c r="F1250" s="163"/>
      <c r="G1250" s="3" t="s">
        <v>948</v>
      </c>
      <c r="H1250" s="38" t="s">
        <v>799</v>
      </c>
      <c r="I1250" s="133" t="s">
        <v>2341</v>
      </c>
      <c r="J1250" s="172" t="s">
        <v>2347</v>
      </c>
    </row>
    <row r="1251" spans="1:10">
      <c r="A1251" s="255"/>
      <c r="B1251" s="269" t="s">
        <v>1068</v>
      </c>
      <c r="C1251" s="150" t="s">
        <v>520</v>
      </c>
      <c r="D1251" s="46">
        <v>10275</v>
      </c>
      <c r="E1251" s="46">
        <f>D1251</f>
        <v>10275</v>
      </c>
      <c r="F1251" s="1"/>
      <c r="G1251" s="194" t="s">
        <v>668</v>
      </c>
      <c r="H1251" s="189" t="s">
        <v>2059</v>
      </c>
      <c r="I1251" s="167"/>
      <c r="J1251" s="165" t="s">
        <v>2060</v>
      </c>
    </row>
    <row r="1252" spans="1:10">
      <c r="A1252" s="255"/>
      <c r="B1252" s="269" t="s">
        <v>295</v>
      </c>
      <c r="C1252" s="150" t="s">
        <v>2036</v>
      </c>
      <c r="D1252" s="213">
        <v>13728</v>
      </c>
      <c r="E1252" s="213"/>
      <c r="F1252" s="163">
        <f>D1252/2</f>
        <v>6864</v>
      </c>
      <c r="G1252" s="3" t="s">
        <v>168</v>
      </c>
      <c r="H1252" s="38" t="s">
        <v>163</v>
      </c>
      <c r="I1252" s="122"/>
      <c r="J1252" s="168" t="s">
        <v>954</v>
      </c>
    </row>
    <row r="1253" spans="1:10">
      <c r="A1253" s="255"/>
      <c r="B1253" s="269" t="s">
        <v>295</v>
      </c>
      <c r="C1253" s="150" t="s">
        <v>2036</v>
      </c>
      <c r="D1253" s="46">
        <v>1835</v>
      </c>
      <c r="E1253" s="46">
        <v>1835</v>
      </c>
      <c r="F1253" s="163"/>
      <c r="G1253" s="3" t="s">
        <v>169</v>
      </c>
      <c r="H1253" s="38" t="s">
        <v>163</v>
      </c>
      <c r="I1253" s="122"/>
      <c r="J1253" s="168" t="s">
        <v>170</v>
      </c>
    </row>
    <row r="1254" spans="1:10">
      <c r="A1254" s="255"/>
      <c r="B1254" s="269" t="s">
        <v>1954</v>
      </c>
      <c r="C1254" s="150" t="s">
        <v>2090</v>
      </c>
      <c r="D1254" s="46">
        <v>9514</v>
      </c>
      <c r="E1254" s="46">
        <f>D1254</f>
        <v>9514</v>
      </c>
      <c r="F1254" s="1"/>
      <c r="G1254" s="194" t="s">
        <v>2091</v>
      </c>
      <c r="H1254" s="189" t="s">
        <v>2092</v>
      </c>
      <c r="I1254" s="167"/>
      <c r="J1254" s="165" t="s">
        <v>2093</v>
      </c>
    </row>
    <row r="1255" spans="1:10" ht="27">
      <c r="A1255" s="255"/>
      <c r="B1255" s="270" t="s">
        <v>112</v>
      </c>
      <c r="C1255" s="4" t="s">
        <v>113</v>
      </c>
      <c r="D1255" s="46">
        <v>83835</v>
      </c>
      <c r="E1255" s="46">
        <f t="shared" si="76"/>
        <v>83835</v>
      </c>
      <c r="F1255" s="163"/>
      <c r="G1255" s="3" t="s">
        <v>949</v>
      </c>
      <c r="H1255" s="38" t="s">
        <v>175</v>
      </c>
      <c r="I1255" s="133" t="s">
        <v>2341</v>
      </c>
      <c r="J1255" s="172" t="s">
        <v>2347</v>
      </c>
    </row>
    <row r="1256" spans="1:10">
      <c r="A1256" s="255"/>
      <c r="B1256" s="269" t="s">
        <v>522</v>
      </c>
      <c r="C1256" s="150" t="s">
        <v>523</v>
      </c>
      <c r="D1256" s="46">
        <v>10275</v>
      </c>
      <c r="E1256" s="46">
        <f>D1256</f>
        <v>10275</v>
      </c>
      <c r="F1256" s="1"/>
      <c r="G1256" s="194" t="s">
        <v>668</v>
      </c>
      <c r="H1256" s="189" t="s">
        <v>2059</v>
      </c>
      <c r="I1256" s="167"/>
      <c r="J1256" s="165" t="s">
        <v>2060</v>
      </c>
    </row>
    <row r="1257" spans="1:10">
      <c r="A1257" s="255"/>
      <c r="B1257" s="269" t="s">
        <v>295</v>
      </c>
      <c r="C1257" s="150" t="s">
        <v>2036</v>
      </c>
      <c r="D1257" s="213">
        <v>13728</v>
      </c>
      <c r="E1257" s="213"/>
      <c r="F1257" s="163">
        <f>D1257/2</f>
        <v>6864</v>
      </c>
      <c r="G1257" s="3" t="s">
        <v>168</v>
      </c>
      <c r="H1257" s="38" t="s">
        <v>163</v>
      </c>
      <c r="I1257" s="122"/>
      <c r="J1257" s="168" t="s">
        <v>954</v>
      </c>
    </row>
    <row r="1258" spans="1:10">
      <c r="A1258" s="255"/>
      <c r="B1258" s="269" t="s">
        <v>295</v>
      </c>
      <c r="C1258" s="150" t="s">
        <v>2036</v>
      </c>
      <c r="D1258" s="46">
        <v>1835</v>
      </c>
      <c r="E1258" s="46">
        <v>1835</v>
      </c>
      <c r="F1258" s="163"/>
      <c r="G1258" s="3" t="s">
        <v>169</v>
      </c>
      <c r="H1258" s="38" t="s">
        <v>163</v>
      </c>
      <c r="I1258" s="122"/>
      <c r="J1258" s="168" t="s">
        <v>170</v>
      </c>
    </row>
    <row r="1259" spans="1:10" ht="27">
      <c r="A1259" s="255"/>
      <c r="B1259" s="270" t="s">
        <v>115</v>
      </c>
      <c r="C1259" s="150" t="s">
        <v>2094</v>
      </c>
      <c r="D1259" s="46">
        <v>105722</v>
      </c>
      <c r="E1259" s="46">
        <f t="shared" si="76"/>
        <v>105722</v>
      </c>
      <c r="F1259" s="163"/>
      <c r="G1259" s="3" t="s">
        <v>951</v>
      </c>
      <c r="H1259" s="38" t="s">
        <v>950</v>
      </c>
      <c r="I1259" s="133" t="s">
        <v>2341</v>
      </c>
      <c r="J1259" s="172" t="s">
        <v>2347</v>
      </c>
    </row>
    <row r="1260" spans="1:10">
      <c r="A1260" s="255"/>
      <c r="B1260" s="269" t="s">
        <v>2095</v>
      </c>
      <c r="C1260" s="150" t="s">
        <v>2096</v>
      </c>
      <c r="D1260" s="46">
        <v>3000</v>
      </c>
      <c r="E1260" s="46">
        <f t="shared" si="76"/>
        <v>3000</v>
      </c>
      <c r="F1260" s="163"/>
      <c r="G1260" s="31" t="s">
        <v>1974</v>
      </c>
      <c r="H1260" s="39" t="s">
        <v>134</v>
      </c>
      <c r="I1260" s="133"/>
      <c r="J1260" s="165" t="s">
        <v>2075</v>
      </c>
    </row>
    <row r="1261" spans="1:10">
      <c r="A1261" s="255"/>
      <c r="B1261" s="269" t="s">
        <v>1719</v>
      </c>
      <c r="C1261" s="150" t="s">
        <v>1542</v>
      </c>
      <c r="D1261" s="46">
        <v>10275</v>
      </c>
      <c r="E1261" s="46">
        <f>D1261</f>
        <v>10275</v>
      </c>
      <c r="F1261" s="1"/>
      <c r="G1261" s="194" t="s">
        <v>668</v>
      </c>
      <c r="H1261" s="189" t="s">
        <v>2059</v>
      </c>
      <c r="I1261" s="167"/>
      <c r="J1261" s="165" t="s">
        <v>2060</v>
      </c>
    </row>
    <row r="1262" spans="1:10">
      <c r="A1262" s="255"/>
      <c r="B1262" s="269" t="s">
        <v>0</v>
      </c>
      <c r="C1262" s="150" t="s">
        <v>1391</v>
      </c>
      <c r="D1262" s="213">
        <v>13728</v>
      </c>
      <c r="E1262" s="213"/>
      <c r="F1262" s="163">
        <f>D1262/2</f>
        <v>6864</v>
      </c>
      <c r="G1262" s="3" t="s">
        <v>168</v>
      </c>
      <c r="H1262" s="38" t="s">
        <v>163</v>
      </c>
      <c r="I1262" s="122"/>
      <c r="J1262" s="168" t="s">
        <v>954</v>
      </c>
    </row>
    <row r="1263" spans="1:10">
      <c r="A1263" s="255"/>
      <c r="B1263" s="269" t="s">
        <v>0</v>
      </c>
      <c r="C1263" s="150" t="s">
        <v>1391</v>
      </c>
      <c r="D1263" s="46">
        <v>1835</v>
      </c>
      <c r="E1263" s="46">
        <v>1835</v>
      </c>
      <c r="F1263" s="163"/>
      <c r="G1263" s="3" t="s">
        <v>169</v>
      </c>
      <c r="H1263" s="38" t="s">
        <v>163</v>
      </c>
      <c r="I1263" s="122"/>
      <c r="J1263" s="168" t="s">
        <v>170</v>
      </c>
    </row>
    <row r="1264" spans="1:10">
      <c r="A1264" s="255"/>
      <c r="B1264" s="269" t="s">
        <v>1389</v>
      </c>
      <c r="C1264" s="150" t="s">
        <v>2097</v>
      </c>
      <c r="D1264" s="46">
        <v>3000</v>
      </c>
      <c r="E1264" s="46">
        <f t="shared" si="76"/>
        <v>3000</v>
      </c>
      <c r="F1264" s="163"/>
      <c r="G1264" s="31" t="s">
        <v>1974</v>
      </c>
      <c r="H1264" s="39" t="s">
        <v>134</v>
      </c>
      <c r="I1264" s="133"/>
      <c r="J1264" s="165" t="s">
        <v>2075</v>
      </c>
    </row>
    <row r="1265" spans="1:13" ht="14.25" thickBot="1">
      <c r="A1265" s="254"/>
      <c r="B1265" s="304" t="s">
        <v>290</v>
      </c>
      <c r="C1265" s="319"/>
      <c r="D1265" s="114"/>
      <c r="E1265" s="94">
        <f>SUM(E1209:E1264)</f>
        <v>1011954</v>
      </c>
      <c r="F1265" s="94">
        <f>SUM(F1209:F1264)</f>
        <v>82900.5</v>
      </c>
      <c r="G1265" s="239">
        <f>SUM(E1265:F1265)</f>
        <v>1094854.5</v>
      </c>
      <c r="H1265" s="96"/>
      <c r="I1265" s="130"/>
      <c r="J1265" s="97"/>
    </row>
    <row r="1266" spans="1:13">
      <c r="A1266" s="252" t="s">
        <v>1035</v>
      </c>
      <c r="B1266" s="314" t="s">
        <v>798</v>
      </c>
      <c r="C1266" s="315"/>
      <c r="D1266" s="225"/>
      <c r="E1266" s="225"/>
      <c r="F1266" s="225"/>
      <c r="G1266" s="226"/>
      <c r="H1266" s="181"/>
      <c r="I1266" s="161"/>
      <c r="J1266" s="188"/>
    </row>
    <row r="1267" spans="1:13" ht="27">
      <c r="A1267" s="253"/>
      <c r="B1267" s="270" t="s">
        <v>800</v>
      </c>
      <c r="C1267" s="4" t="s">
        <v>788</v>
      </c>
      <c r="D1267" s="46">
        <v>56799</v>
      </c>
      <c r="E1267" s="46">
        <v>56799</v>
      </c>
      <c r="F1267" s="163"/>
      <c r="G1267" s="3" t="s">
        <v>946</v>
      </c>
      <c r="H1267" s="38" t="s">
        <v>801</v>
      </c>
      <c r="I1267" s="133" t="s">
        <v>2341</v>
      </c>
      <c r="J1267" s="172" t="s">
        <v>2347</v>
      </c>
    </row>
    <row r="1268" spans="1:13" s="17" customFormat="1" ht="75" customHeight="1">
      <c r="A1268" s="259"/>
      <c r="B1268" s="263" t="s">
        <v>2098</v>
      </c>
      <c r="C1268" s="49" t="s">
        <v>394</v>
      </c>
      <c r="D1268" s="206">
        <v>120750</v>
      </c>
      <c r="E1268" s="206">
        <v>120750</v>
      </c>
      <c r="F1268" s="1"/>
      <c r="G1268" s="149" t="s">
        <v>318</v>
      </c>
      <c r="H1268" s="15" t="s">
        <v>487</v>
      </c>
      <c r="I1268" s="125"/>
      <c r="J1268" s="185" t="s">
        <v>955</v>
      </c>
      <c r="K1268" s="16"/>
      <c r="L1268" s="16"/>
      <c r="M1268" s="16"/>
    </row>
    <row r="1269" spans="1:13">
      <c r="A1269" s="253"/>
      <c r="B1269" s="270" t="s">
        <v>2099</v>
      </c>
      <c r="C1269" s="4" t="s">
        <v>2100</v>
      </c>
      <c r="D1269" s="213">
        <f>15665-1835</f>
        <v>13830</v>
      </c>
      <c r="E1269" s="213"/>
      <c r="F1269" s="163">
        <f>D1269/2</f>
        <v>6915</v>
      </c>
      <c r="G1269" s="3" t="s">
        <v>168</v>
      </c>
      <c r="H1269" s="38" t="s">
        <v>163</v>
      </c>
      <c r="I1269" s="122"/>
      <c r="J1269" s="168" t="s">
        <v>954</v>
      </c>
    </row>
    <row r="1270" spans="1:13">
      <c r="A1270" s="253"/>
      <c r="B1270" s="270" t="s">
        <v>2099</v>
      </c>
      <c r="C1270" s="4" t="s">
        <v>2100</v>
      </c>
      <c r="D1270" s="46">
        <v>1835</v>
      </c>
      <c r="E1270" s="46">
        <v>1835</v>
      </c>
      <c r="F1270" s="163"/>
      <c r="G1270" s="3" t="s">
        <v>169</v>
      </c>
      <c r="H1270" s="38" t="s">
        <v>163</v>
      </c>
      <c r="I1270" s="122"/>
      <c r="J1270" s="168" t="s">
        <v>170</v>
      </c>
    </row>
    <row r="1271" spans="1:13" ht="27">
      <c r="A1271" s="253"/>
      <c r="B1271" s="269" t="s">
        <v>2062</v>
      </c>
      <c r="C1271" s="150" t="s">
        <v>2248</v>
      </c>
      <c r="D1271" s="46">
        <v>16780</v>
      </c>
      <c r="E1271" s="46">
        <v>16780</v>
      </c>
      <c r="F1271" s="163"/>
      <c r="G1271" s="31" t="s">
        <v>2333</v>
      </c>
      <c r="H1271" s="39" t="s">
        <v>1352</v>
      </c>
      <c r="I1271" s="133" t="s">
        <v>2341</v>
      </c>
      <c r="J1271" s="172" t="s">
        <v>2347</v>
      </c>
    </row>
    <row r="1272" spans="1:13">
      <c r="A1272" s="253"/>
      <c r="B1272" s="270" t="s">
        <v>1460</v>
      </c>
      <c r="C1272" s="4" t="s">
        <v>275</v>
      </c>
      <c r="D1272" s="213">
        <f>15665-1835</f>
        <v>13830</v>
      </c>
      <c r="E1272" s="213"/>
      <c r="F1272" s="163">
        <f>D1272/2</f>
        <v>6915</v>
      </c>
      <c r="G1272" s="3" t="s">
        <v>168</v>
      </c>
      <c r="H1272" s="38" t="s">
        <v>163</v>
      </c>
      <c r="I1272" s="122"/>
      <c r="J1272" s="168" t="s">
        <v>322</v>
      </c>
    </row>
    <row r="1273" spans="1:13">
      <c r="A1273" s="253"/>
      <c r="B1273" s="270" t="s">
        <v>1460</v>
      </c>
      <c r="C1273" s="4" t="s">
        <v>275</v>
      </c>
      <c r="D1273" s="46">
        <v>1835</v>
      </c>
      <c r="E1273" s="46">
        <v>1835</v>
      </c>
      <c r="F1273" s="163"/>
      <c r="G1273" s="3" t="s">
        <v>169</v>
      </c>
      <c r="H1273" s="38" t="s">
        <v>163</v>
      </c>
      <c r="I1273" s="122"/>
      <c r="J1273" s="168" t="s">
        <v>132</v>
      </c>
    </row>
    <row r="1274" spans="1:13" ht="27">
      <c r="A1274" s="253"/>
      <c r="B1274" s="269" t="s">
        <v>137</v>
      </c>
      <c r="C1274" s="150" t="s">
        <v>1859</v>
      </c>
      <c r="D1274" s="46">
        <v>93974</v>
      </c>
      <c r="E1274" s="46">
        <v>93974</v>
      </c>
      <c r="F1274" s="163"/>
      <c r="G1274" s="31" t="s">
        <v>2334</v>
      </c>
      <c r="H1274" s="39" t="s">
        <v>2065</v>
      </c>
      <c r="I1274" s="133" t="s">
        <v>2341</v>
      </c>
      <c r="J1274" s="172" t="s">
        <v>2347</v>
      </c>
    </row>
    <row r="1275" spans="1:13">
      <c r="A1275" s="253"/>
      <c r="B1275" s="270" t="s">
        <v>1464</v>
      </c>
      <c r="C1275" s="4" t="s">
        <v>1421</v>
      </c>
      <c r="D1275" s="213">
        <f>15665-1835</f>
        <v>13830</v>
      </c>
      <c r="E1275" s="213"/>
      <c r="F1275" s="163">
        <f>D1275/2</f>
        <v>6915</v>
      </c>
      <c r="G1275" s="3" t="s">
        <v>168</v>
      </c>
      <c r="H1275" s="38" t="s">
        <v>163</v>
      </c>
      <c r="I1275" s="122"/>
      <c r="J1275" s="168" t="s">
        <v>19</v>
      </c>
    </row>
    <row r="1276" spans="1:13">
      <c r="A1276" s="253"/>
      <c r="B1276" s="270" t="s">
        <v>1464</v>
      </c>
      <c r="C1276" s="4" t="s">
        <v>1421</v>
      </c>
      <c r="D1276" s="46">
        <v>1835</v>
      </c>
      <c r="E1276" s="46">
        <v>1835</v>
      </c>
      <c r="F1276" s="163"/>
      <c r="G1276" s="3" t="s">
        <v>169</v>
      </c>
      <c r="H1276" s="38" t="s">
        <v>163</v>
      </c>
      <c r="I1276" s="122"/>
      <c r="J1276" s="168" t="s">
        <v>132</v>
      </c>
    </row>
    <row r="1277" spans="1:13" ht="27">
      <c r="A1277" s="253"/>
      <c r="B1277" s="269" t="s">
        <v>130</v>
      </c>
      <c r="C1277" s="150" t="s">
        <v>484</v>
      </c>
      <c r="D1277" s="46">
        <v>54820</v>
      </c>
      <c r="E1277" s="46">
        <v>54820</v>
      </c>
      <c r="F1277" s="163"/>
      <c r="G1277" s="31" t="s">
        <v>2335</v>
      </c>
      <c r="H1277" s="39" t="s">
        <v>2067</v>
      </c>
      <c r="I1277" s="133" t="s">
        <v>2341</v>
      </c>
      <c r="J1277" s="172" t="s">
        <v>2347</v>
      </c>
    </row>
    <row r="1278" spans="1:13">
      <c r="A1278" s="253"/>
      <c r="B1278" s="270" t="s">
        <v>2101</v>
      </c>
      <c r="C1278" s="4" t="s">
        <v>1106</v>
      </c>
      <c r="D1278" s="213">
        <f>15665-1835</f>
        <v>13830</v>
      </c>
      <c r="E1278" s="213"/>
      <c r="F1278" s="163">
        <f>D1278/2</f>
        <v>6915</v>
      </c>
      <c r="G1278" s="3" t="s">
        <v>168</v>
      </c>
      <c r="H1278" s="38" t="s">
        <v>163</v>
      </c>
      <c r="I1278" s="122"/>
      <c r="J1278" s="168" t="s">
        <v>19</v>
      </c>
    </row>
    <row r="1279" spans="1:13">
      <c r="A1279" s="253"/>
      <c r="B1279" s="270" t="s">
        <v>2101</v>
      </c>
      <c r="C1279" s="4" t="s">
        <v>1106</v>
      </c>
      <c r="D1279" s="46">
        <v>1835</v>
      </c>
      <c r="E1279" s="46">
        <v>1835</v>
      </c>
      <c r="F1279" s="163"/>
      <c r="G1279" s="3" t="s">
        <v>169</v>
      </c>
      <c r="H1279" s="38" t="s">
        <v>163</v>
      </c>
      <c r="I1279" s="122"/>
      <c r="J1279" s="168" t="s">
        <v>132</v>
      </c>
    </row>
    <row r="1280" spans="1:13">
      <c r="A1280" s="253"/>
      <c r="B1280" s="270" t="s">
        <v>2102</v>
      </c>
      <c r="C1280" s="4" t="s">
        <v>2103</v>
      </c>
      <c r="D1280" s="46">
        <v>48100</v>
      </c>
      <c r="E1280" s="46">
        <v>48100</v>
      </c>
      <c r="F1280" s="163"/>
      <c r="G1280" s="3" t="s">
        <v>17</v>
      </c>
      <c r="H1280" s="38" t="s">
        <v>1333</v>
      </c>
      <c r="I1280" s="122"/>
      <c r="J1280" s="168" t="s">
        <v>172</v>
      </c>
    </row>
    <row r="1281" spans="1:10" ht="70.150000000000006" customHeight="1">
      <c r="A1281" s="253"/>
      <c r="B1281" s="270" t="s">
        <v>2104</v>
      </c>
      <c r="C1281" s="4" t="s">
        <v>136</v>
      </c>
      <c r="D1281" s="46">
        <v>78750</v>
      </c>
      <c r="E1281" s="46">
        <v>78750</v>
      </c>
      <c r="F1281" s="163"/>
      <c r="G1281" s="3" t="s">
        <v>133</v>
      </c>
      <c r="H1281" s="38" t="s">
        <v>134</v>
      </c>
      <c r="I1281" s="122"/>
      <c r="J1281" s="227" t="s">
        <v>2105</v>
      </c>
    </row>
    <row r="1282" spans="1:10" ht="27">
      <c r="A1282" s="253"/>
      <c r="B1282" s="270" t="s">
        <v>2106</v>
      </c>
      <c r="C1282" s="150" t="s">
        <v>765</v>
      </c>
      <c r="D1282" s="46">
        <v>50300</v>
      </c>
      <c r="E1282" s="46">
        <v>50300</v>
      </c>
      <c r="F1282" s="163"/>
      <c r="G1282" s="31" t="s">
        <v>2336</v>
      </c>
      <c r="H1282" s="39" t="s">
        <v>2107</v>
      </c>
      <c r="I1282" s="133" t="s">
        <v>2341</v>
      </c>
      <c r="J1282" s="172" t="s">
        <v>2347</v>
      </c>
    </row>
    <row r="1283" spans="1:10">
      <c r="A1283" s="253"/>
      <c r="B1283" s="270" t="s">
        <v>2106</v>
      </c>
      <c r="C1283" s="4" t="s">
        <v>1997</v>
      </c>
      <c r="D1283" s="213">
        <v>13939</v>
      </c>
      <c r="E1283" s="213"/>
      <c r="F1283" s="163">
        <f>D1283/2</f>
        <v>6969.5</v>
      </c>
      <c r="G1283" s="3" t="s">
        <v>173</v>
      </c>
      <c r="H1283" s="38" t="s">
        <v>163</v>
      </c>
      <c r="I1283" s="122"/>
      <c r="J1283" s="168" t="s">
        <v>19</v>
      </c>
    </row>
    <row r="1284" spans="1:10">
      <c r="A1284" s="253"/>
      <c r="B1284" s="270" t="s">
        <v>2106</v>
      </c>
      <c r="C1284" s="4" t="s">
        <v>1997</v>
      </c>
      <c r="D1284" s="46">
        <v>1835</v>
      </c>
      <c r="E1284" s="46">
        <v>1835</v>
      </c>
      <c r="F1284" s="163"/>
      <c r="G1284" s="3" t="s">
        <v>169</v>
      </c>
      <c r="H1284" s="38" t="s">
        <v>163</v>
      </c>
      <c r="I1284" s="122"/>
      <c r="J1284" s="168" t="s">
        <v>132</v>
      </c>
    </row>
    <row r="1285" spans="1:10" ht="13.9" customHeight="1">
      <c r="A1285" s="253"/>
      <c r="B1285" s="270" t="s">
        <v>1896</v>
      </c>
      <c r="C1285" s="4" t="s">
        <v>378</v>
      </c>
      <c r="D1285" s="46">
        <v>97051</v>
      </c>
      <c r="E1285" s="46">
        <v>97051</v>
      </c>
      <c r="F1285" s="163"/>
      <c r="G1285" s="3" t="s">
        <v>931</v>
      </c>
      <c r="H1285" s="38" t="s">
        <v>808</v>
      </c>
      <c r="I1285" s="133" t="s">
        <v>2341</v>
      </c>
      <c r="J1285" s="172" t="s">
        <v>2347</v>
      </c>
    </row>
    <row r="1286" spans="1:10">
      <c r="A1286" s="253"/>
      <c r="B1286" s="270" t="s">
        <v>1476</v>
      </c>
      <c r="C1286" s="4" t="s">
        <v>1673</v>
      </c>
      <c r="D1286" s="213">
        <v>13939</v>
      </c>
      <c r="E1286" s="213"/>
      <c r="F1286" s="163">
        <f>D1286/2</f>
        <v>6969.5</v>
      </c>
      <c r="G1286" s="3" t="s">
        <v>173</v>
      </c>
      <c r="H1286" s="38" t="s">
        <v>163</v>
      </c>
      <c r="I1286" s="122"/>
      <c r="J1286" s="168" t="s">
        <v>19</v>
      </c>
    </row>
    <row r="1287" spans="1:10">
      <c r="A1287" s="253"/>
      <c r="B1287" s="270" t="s">
        <v>1476</v>
      </c>
      <c r="C1287" s="4" t="s">
        <v>1673</v>
      </c>
      <c r="D1287" s="46">
        <v>1835</v>
      </c>
      <c r="E1287" s="46">
        <v>1835</v>
      </c>
      <c r="F1287" s="163"/>
      <c r="G1287" s="3" t="s">
        <v>169</v>
      </c>
      <c r="H1287" s="38" t="s">
        <v>163</v>
      </c>
      <c r="I1287" s="122"/>
      <c r="J1287" s="168" t="s">
        <v>132</v>
      </c>
    </row>
    <row r="1288" spans="1:10" ht="68.45" customHeight="1">
      <c r="A1288" s="253"/>
      <c r="B1288" s="270" t="s">
        <v>2108</v>
      </c>
      <c r="C1288" s="4" t="s">
        <v>126</v>
      </c>
      <c r="D1288" s="46">
        <v>155400</v>
      </c>
      <c r="E1288" s="46">
        <v>155400</v>
      </c>
      <c r="F1288" s="163"/>
      <c r="G1288" s="3" t="s">
        <v>133</v>
      </c>
      <c r="H1288" s="38" t="s">
        <v>2109</v>
      </c>
      <c r="I1288" s="122"/>
      <c r="J1288" s="185" t="s">
        <v>2105</v>
      </c>
    </row>
    <row r="1289" spans="1:10" ht="27">
      <c r="A1289" s="253"/>
      <c r="B1289" s="270" t="s">
        <v>499</v>
      </c>
      <c r="C1289" s="4" t="s">
        <v>339</v>
      </c>
      <c r="D1289" s="213">
        <v>58450</v>
      </c>
      <c r="E1289" s="213">
        <v>58450</v>
      </c>
      <c r="F1289" s="163"/>
      <c r="G1289" s="31" t="s">
        <v>2337</v>
      </c>
      <c r="H1289" s="39" t="s">
        <v>807</v>
      </c>
      <c r="I1289" s="133" t="s">
        <v>2341</v>
      </c>
      <c r="J1289" s="172" t="s">
        <v>2347</v>
      </c>
    </row>
    <row r="1290" spans="1:10">
      <c r="A1290" s="253"/>
      <c r="B1290" s="270" t="s">
        <v>1479</v>
      </c>
      <c r="C1290" s="4" t="s">
        <v>78</v>
      </c>
      <c r="D1290" s="213">
        <v>13939</v>
      </c>
      <c r="E1290" s="213"/>
      <c r="F1290" s="163">
        <f>D1290/2</f>
        <v>6969.5</v>
      </c>
      <c r="G1290" s="3" t="s">
        <v>173</v>
      </c>
      <c r="H1290" s="38" t="s">
        <v>163</v>
      </c>
      <c r="I1290" s="122"/>
      <c r="J1290" s="168" t="s">
        <v>19</v>
      </c>
    </row>
    <row r="1291" spans="1:10">
      <c r="A1291" s="253"/>
      <c r="B1291" s="270" t="s">
        <v>1479</v>
      </c>
      <c r="C1291" s="4" t="s">
        <v>78</v>
      </c>
      <c r="D1291" s="46">
        <v>1835</v>
      </c>
      <c r="E1291" s="46">
        <v>1835</v>
      </c>
      <c r="F1291" s="163"/>
      <c r="G1291" s="3" t="s">
        <v>169</v>
      </c>
      <c r="H1291" s="38" t="s">
        <v>163</v>
      </c>
      <c r="I1291" s="122"/>
      <c r="J1291" s="168" t="s">
        <v>132</v>
      </c>
    </row>
    <row r="1292" spans="1:10">
      <c r="A1292" s="253"/>
      <c r="B1292" s="269" t="s">
        <v>2110</v>
      </c>
      <c r="C1292" s="150" t="s">
        <v>2083</v>
      </c>
      <c r="D1292" s="46">
        <v>1348</v>
      </c>
      <c r="E1292" s="46"/>
      <c r="F1292" s="163">
        <f>D1292/2</f>
        <v>674</v>
      </c>
      <c r="G1292" s="31" t="s">
        <v>2111</v>
      </c>
      <c r="H1292" s="39" t="s">
        <v>2112</v>
      </c>
      <c r="I1292" s="133"/>
      <c r="J1292" s="165" t="s">
        <v>2113</v>
      </c>
    </row>
    <row r="1293" spans="1:10" ht="27">
      <c r="A1293" s="253"/>
      <c r="B1293" s="270" t="s">
        <v>1314</v>
      </c>
      <c r="C1293" s="4" t="s">
        <v>29</v>
      </c>
      <c r="D1293" s="46">
        <v>134846</v>
      </c>
      <c r="E1293" s="46">
        <v>134846</v>
      </c>
      <c r="F1293" s="163"/>
      <c r="G1293" s="149" t="s">
        <v>947</v>
      </c>
      <c r="H1293" s="38" t="s">
        <v>809</v>
      </c>
      <c r="I1293" s="133" t="s">
        <v>2341</v>
      </c>
      <c r="J1293" s="172" t="s">
        <v>2347</v>
      </c>
    </row>
    <row r="1294" spans="1:10">
      <c r="A1294" s="253"/>
      <c r="B1294" s="269" t="s">
        <v>1482</v>
      </c>
      <c r="C1294" s="150" t="s">
        <v>2014</v>
      </c>
      <c r="D1294" s="213">
        <v>13939</v>
      </c>
      <c r="E1294" s="213"/>
      <c r="F1294" s="163">
        <f>D1294/2</f>
        <v>6969.5</v>
      </c>
      <c r="G1294" s="3" t="s">
        <v>173</v>
      </c>
      <c r="H1294" s="38" t="s">
        <v>163</v>
      </c>
      <c r="I1294" s="122"/>
      <c r="J1294" s="168" t="s">
        <v>19</v>
      </c>
    </row>
    <row r="1295" spans="1:10">
      <c r="A1295" s="253"/>
      <c r="B1295" s="269" t="s">
        <v>1482</v>
      </c>
      <c r="C1295" s="150" t="s">
        <v>2014</v>
      </c>
      <c r="D1295" s="46">
        <v>1835</v>
      </c>
      <c r="E1295" s="46">
        <v>1835</v>
      </c>
      <c r="F1295" s="163"/>
      <c r="G1295" s="3" t="s">
        <v>169</v>
      </c>
      <c r="H1295" s="38" t="s">
        <v>163</v>
      </c>
      <c r="I1295" s="122"/>
      <c r="J1295" s="168" t="s">
        <v>132</v>
      </c>
    </row>
    <row r="1296" spans="1:10" ht="74.45" customHeight="1">
      <c r="A1296" s="253"/>
      <c r="B1296" s="270" t="s">
        <v>28</v>
      </c>
      <c r="C1296" s="4" t="s">
        <v>71</v>
      </c>
      <c r="D1296" s="46">
        <v>76650</v>
      </c>
      <c r="E1296" s="46">
        <v>76650</v>
      </c>
      <c r="F1296" s="163"/>
      <c r="G1296" s="3" t="s">
        <v>133</v>
      </c>
      <c r="H1296" s="38" t="s">
        <v>2109</v>
      </c>
      <c r="I1296" s="122"/>
      <c r="J1296" s="185" t="s">
        <v>2105</v>
      </c>
    </row>
    <row r="1297" spans="1:10">
      <c r="A1297" s="253"/>
      <c r="B1297" s="269" t="s">
        <v>1482</v>
      </c>
      <c r="C1297" s="150" t="s">
        <v>2021</v>
      </c>
      <c r="D1297" s="46">
        <v>8946</v>
      </c>
      <c r="E1297" s="46"/>
      <c r="F1297" s="163">
        <v>1491</v>
      </c>
      <c r="G1297" s="31" t="s">
        <v>2111</v>
      </c>
      <c r="H1297" s="31" t="s">
        <v>2114</v>
      </c>
      <c r="I1297" s="153"/>
      <c r="J1297" s="165" t="s">
        <v>2115</v>
      </c>
    </row>
    <row r="1298" spans="1:10">
      <c r="A1298" s="253"/>
      <c r="B1298" s="270" t="s">
        <v>1485</v>
      </c>
      <c r="C1298" s="4" t="s">
        <v>1312</v>
      </c>
      <c r="D1298" s="213">
        <v>13939</v>
      </c>
      <c r="E1298" s="213"/>
      <c r="F1298" s="163">
        <f>D1298/2</f>
        <v>6969.5</v>
      </c>
      <c r="G1298" s="3" t="s">
        <v>173</v>
      </c>
      <c r="H1298" s="38" t="s">
        <v>163</v>
      </c>
      <c r="I1298" s="122"/>
      <c r="J1298" s="168" t="s">
        <v>19</v>
      </c>
    </row>
    <row r="1299" spans="1:10">
      <c r="A1299" s="253"/>
      <c r="B1299" s="270" t="s">
        <v>1485</v>
      </c>
      <c r="C1299" s="4" t="s">
        <v>1312</v>
      </c>
      <c r="D1299" s="46">
        <v>1835</v>
      </c>
      <c r="E1299" s="46">
        <v>1835</v>
      </c>
      <c r="F1299" s="163"/>
      <c r="G1299" s="3" t="s">
        <v>169</v>
      </c>
      <c r="H1299" s="38" t="s">
        <v>163</v>
      </c>
      <c r="I1299" s="122"/>
      <c r="J1299" s="168" t="s">
        <v>132</v>
      </c>
    </row>
    <row r="1300" spans="1:10" ht="31.15" customHeight="1">
      <c r="A1300" s="253"/>
      <c r="B1300" s="270" t="s">
        <v>1490</v>
      </c>
      <c r="C1300" s="4" t="s">
        <v>33</v>
      </c>
      <c r="D1300" s="46">
        <v>75652</v>
      </c>
      <c r="E1300" s="46">
        <v>75652</v>
      </c>
      <c r="F1300" s="163"/>
      <c r="G1300" s="3" t="s">
        <v>948</v>
      </c>
      <c r="H1300" s="38" t="s">
        <v>799</v>
      </c>
      <c r="I1300" s="133" t="s">
        <v>2341</v>
      </c>
      <c r="J1300" s="172" t="s">
        <v>2347</v>
      </c>
    </row>
    <row r="1301" spans="1:10">
      <c r="A1301" s="253"/>
      <c r="B1301" s="270" t="s">
        <v>1488</v>
      </c>
      <c r="C1301" s="4" t="s">
        <v>6</v>
      </c>
      <c r="D1301" s="46">
        <v>9974</v>
      </c>
      <c r="E1301" s="46"/>
      <c r="F1301" s="163">
        <f>D1301/2</f>
        <v>4987</v>
      </c>
      <c r="G1301" s="3" t="s">
        <v>173</v>
      </c>
      <c r="H1301" s="38" t="s">
        <v>163</v>
      </c>
      <c r="I1301" s="122"/>
      <c r="J1301" s="168" t="s">
        <v>19</v>
      </c>
    </row>
    <row r="1302" spans="1:10">
      <c r="A1302" s="253"/>
      <c r="B1302" s="270" t="s">
        <v>1488</v>
      </c>
      <c r="C1302" s="4" t="s">
        <v>6</v>
      </c>
      <c r="D1302" s="46">
        <v>1835</v>
      </c>
      <c r="E1302" s="46">
        <v>1835</v>
      </c>
      <c r="F1302" s="163"/>
      <c r="G1302" s="3" t="s">
        <v>169</v>
      </c>
      <c r="H1302" s="38" t="s">
        <v>163</v>
      </c>
      <c r="I1302" s="122"/>
      <c r="J1302" s="168" t="s">
        <v>132</v>
      </c>
    </row>
    <row r="1303" spans="1:10" ht="68.45" customHeight="1">
      <c r="A1303" s="253"/>
      <c r="B1303" s="270" t="s">
        <v>286</v>
      </c>
      <c r="C1303" s="4" t="s">
        <v>1308</v>
      </c>
      <c r="D1303" s="46">
        <v>110250</v>
      </c>
      <c r="E1303" s="46">
        <v>110250</v>
      </c>
      <c r="F1303" s="163"/>
      <c r="G1303" s="3" t="s">
        <v>133</v>
      </c>
      <c r="H1303" s="38" t="s">
        <v>2109</v>
      </c>
      <c r="I1303" s="122"/>
      <c r="J1303" s="185" t="s">
        <v>174</v>
      </c>
    </row>
    <row r="1304" spans="1:10" ht="27">
      <c r="A1304" s="253"/>
      <c r="B1304" s="270" t="s">
        <v>112</v>
      </c>
      <c r="C1304" s="4" t="s">
        <v>113</v>
      </c>
      <c r="D1304" s="46">
        <v>84135</v>
      </c>
      <c r="E1304" s="46">
        <v>84135</v>
      </c>
      <c r="F1304" s="163"/>
      <c r="G1304" s="3" t="s">
        <v>949</v>
      </c>
      <c r="H1304" s="38" t="s">
        <v>175</v>
      </c>
      <c r="I1304" s="133" t="s">
        <v>2341</v>
      </c>
      <c r="J1304" s="172" t="s">
        <v>2347</v>
      </c>
    </row>
    <row r="1305" spans="1:10">
      <c r="A1305" s="253"/>
      <c r="B1305" s="270" t="s">
        <v>112</v>
      </c>
      <c r="C1305" s="4" t="s">
        <v>2116</v>
      </c>
      <c r="D1305" s="46">
        <v>9974</v>
      </c>
      <c r="E1305" s="46"/>
      <c r="F1305" s="163">
        <f>D1305/2</f>
        <v>4987</v>
      </c>
      <c r="G1305" s="3" t="s">
        <v>173</v>
      </c>
      <c r="H1305" s="38" t="s">
        <v>163</v>
      </c>
      <c r="I1305" s="122"/>
      <c r="J1305" s="168" t="s">
        <v>19</v>
      </c>
    </row>
    <row r="1306" spans="1:10">
      <c r="A1306" s="253"/>
      <c r="B1306" s="270" t="s">
        <v>112</v>
      </c>
      <c r="C1306" s="4" t="s">
        <v>2116</v>
      </c>
      <c r="D1306" s="46">
        <v>1835</v>
      </c>
      <c r="E1306" s="46">
        <v>1835</v>
      </c>
      <c r="F1306" s="163"/>
      <c r="G1306" s="3" t="s">
        <v>169</v>
      </c>
      <c r="H1306" s="38" t="s">
        <v>163</v>
      </c>
      <c r="I1306" s="122"/>
      <c r="J1306" s="168" t="s">
        <v>132</v>
      </c>
    </row>
    <row r="1307" spans="1:10" ht="30" customHeight="1">
      <c r="A1307" s="253"/>
      <c r="B1307" s="270" t="s">
        <v>115</v>
      </c>
      <c r="C1307" s="4" t="s">
        <v>1056</v>
      </c>
      <c r="D1307" s="46">
        <v>106022</v>
      </c>
      <c r="E1307" s="46">
        <v>106022</v>
      </c>
      <c r="F1307" s="163"/>
      <c r="G1307" s="3" t="s">
        <v>951</v>
      </c>
      <c r="H1307" s="38" t="s">
        <v>950</v>
      </c>
      <c r="I1307" s="133" t="s">
        <v>2341</v>
      </c>
      <c r="J1307" s="172" t="s">
        <v>2347</v>
      </c>
    </row>
    <row r="1308" spans="1:10">
      <c r="A1308" s="253"/>
      <c r="B1308" s="270" t="s">
        <v>1502</v>
      </c>
      <c r="C1308" s="4" t="s">
        <v>2050</v>
      </c>
      <c r="D1308" s="46">
        <v>9865</v>
      </c>
      <c r="E1308" s="46"/>
      <c r="F1308" s="163">
        <f>D1308/2</f>
        <v>4932.5</v>
      </c>
      <c r="G1308" s="3" t="s">
        <v>173</v>
      </c>
      <c r="H1308" s="38" t="s">
        <v>163</v>
      </c>
      <c r="I1308" s="122"/>
      <c r="J1308" s="168" t="s">
        <v>19</v>
      </c>
    </row>
    <row r="1309" spans="1:10">
      <c r="A1309" s="253"/>
      <c r="B1309" s="270" t="s">
        <v>1502</v>
      </c>
      <c r="C1309" s="4" t="s">
        <v>2050</v>
      </c>
      <c r="D1309" s="46">
        <v>1835</v>
      </c>
      <c r="E1309" s="46">
        <v>1835</v>
      </c>
      <c r="F1309" s="163"/>
      <c r="G1309" s="3" t="s">
        <v>169</v>
      </c>
      <c r="H1309" s="38" t="s">
        <v>163</v>
      </c>
      <c r="I1309" s="122"/>
      <c r="J1309" s="168" t="s">
        <v>132</v>
      </c>
    </row>
    <row r="1310" spans="1:10" ht="14.25" thickBot="1">
      <c r="A1310" s="254"/>
      <c r="B1310" s="304" t="s">
        <v>290</v>
      </c>
      <c r="C1310" s="305"/>
      <c r="D1310" s="114"/>
      <c r="E1310" s="94">
        <f>SUM(E1267:E1309)</f>
        <v>1440749</v>
      </c>
      <c r="F1310" s="95">
        <f>SUM(F1267:F1309)</f>
        <v>79579</v>
      </c>
      <c r="G1310" s="239">
        <f>SUM(E1310:F1310)</f>
        <v>1520328</v>
      </c>
      <c r="H1310" s="96"/>
      <c r="I1310" s="130"/>
      <c r="J1310" s="97"/>
    </row>
    <row r="1311" spans="1:10">
      <c r="A1311" s="252" t="s">
        <v>1035</v>
      </c>
      <c r="B1311" s="314" t="s">
        <v>2117</v>
      </c>
      <c r="C1311" s="315"/>
      <c r="D1311" s="315"/>
      <c r="E1311" s="115"/>
      <c r="F1311" s="115"/>
      <c r="G1311" s="234"/>
      <c r="H1311" s="233"/>
      <c r="I1311" s="187"/>
      <c r="J1311" s="193"/>
    </row>
    <row r="1312" spans="1:10">
      <c r="A1312" s="253"/>
      <c r="B1312" s="269" t="s">
        <v>456</v>
      </c>
      <c r="C1312" s="150" t="s">
        <v>788</v>
      </c>
      <c r="D1312" s="46">
        <v>5700</v>
      </c>
      <c r="E1312" s="46">
        <f>D1312</f>
        <v>5700</v>
      </c>
      <c r="F1312" s="163"/>
      <c r="G1312" s="194" t="s">
        <v>668</v>
      </c>
      <c r="H1312" s="189" t="s">
        <v>848</v>
      </c>
      <c r="I1312" s="167"/>
      <c r="J1312" s="165" t="s">
        <v>2118</v>
      </c>
    </row>
    <row r="1313" spans="1:10">
      <c r="A1313" s="253"/>
      <c r="B1313" s="269" t="s">
        <v>2119</v>
      </c>
      <c r="C1313" s="150" t="s">
        <v>452</v>
      </c>
      <c r="D1313" s="46">
        <v>56400</v>
      </c>
      <c r="E1313" s="46">
        <f>D1313</f>
        <v>56400</v>
      </c>
      <c r="F1313" s="163"/>
      <c r="G1313" s="194" t="s">
        <v>668</v>
      </c>
      <c r="H1313" s="189" t="s">
        <v>2120</v>
      </c>
      <c r="I1313" s="167"/>
      <c r="J1313" s="165" t="s">
        <v>2118</v>
      </c>
    </row>
    <row r="1314" spans="1:10">
      <c r="A1314" s="253"/>
      <c r="B1314" s="269" t="s">
        <v>2121</v>
      </c>
      <c r="C1314" s="150" t="s">
        <v>2122</v>
      </c>
      <c r="D1314" s="46">
        <v>1279</v>
      </c>
      <c r="E1314" s="46">
        <f>D1314</f>
        <v>1279</v>
      </c>
      <c r="F1314" s="163"/>
      <c r="G1314" s="194" t="s">
        <v>668</v>
      </c>
      <c r="H1314" s="189" t="s">
        <v>2124</v>
      </c>
      <c r="I1314" s="167"/>
      <c r="J1314" s="165" t="s">
        <v>2118</v>
      </c>
    </row>
    <row r="1315" spans="1:10">
      <c r="A1315" s="253"/>
      <c r="B1315" s="269" t="s">
        <v>2126</v>
      </c>
      <c r="C1315" s="150" t="s">
        <v>2127</v>
      </c>
      <c r="D1315" s="46">
        <v>154800</v>
      </c>
      <c r="E1315" s="46">
        <f>D1315</f>
        <v>154800</v>
      </c>
      <c r="F1315" s="163"/>
      <c r="G1315" s="194" t="s">
        <v>668</v>
      </c>
      <c r="H1315" s="189" t="s">
        <v>2128</v>
      </c>
      <c r="I1315" s="167"/>
      <c r="J1315" s="165" t="s">
        <v>2129</v>
      </c>
    </row>
    <row r="1316" spans="1:10">
      <c r="A1316" s="253"/>
      <c r="B1316" s="269" t="s">
        <v>2125</v>
      </c>
      <c r="C1316" s="150" t="s">
        <v>1128</v>
      </c>
      <c r="D1316" s="46">
        <v>234000</v>
      </c>
      <c r="E1316" s="46">
        <f>D1316</f>
        <v>234000</v>
      </c>
      <c r="F1316" s="163"/>
      <c r="G1316" s="194" t="s">
        <v>668</v>
      </c>
      <c r="H1316" s="189" t="s">
        <v>2128</v>
      </c>
      <c r="I1316" s="167"/>
      <c r="J1316" s="165" t="s">
        <v>2118</v>
      </c>
    </row>
    <row r="1317" spans="1:10">
      <c r="A1317" s="253"/>
      <c r="B1317" s="269" t="s">
        <v>1119</v>
      </c>
      <c r="C1317" s="150" t="s">
        <v>2130</v>
      </c>
      <c r="D1317" s="46">
        <v>3925</v>
      </c>
      <c r="E1317" s="46"/>
      <c r="F1317" s="163">
        <f>D1317/2</f>
        <v>1962.5</v>
      </c>
      <c r="G1317" s="31" t="s">
        <v>17</v>
      </c>
      <c r="H1317" s="38" t="s">
        <v>163</v>
      </c>
      <c r="I1317" s="122"/>
      <c r="J1317" s="168" t="s">
        <v>19</v>
      </c>
    </row>
    <row r="1318" spans="1:10">
      <c r="A1318" s="253"/>
      <c r="B1318" s="269" t="s">
        <v>2131</v>
      </c>
      <c r="C1318" s="150" t="s">
        <v>2132</v>
      </c>
      <c r="D1318" s="46">
        <v>98000</v>
      </c>
      <c r="E1318" s="46"/>
      <c r="F1318" s="1">
        <f t="shared" ref="F1318:F1368" si="77">D1318/2</f>
        <v>49000</v>
      </c>
      <c r="G1318" s="194" t="s">
        <v>1965</v>
      </c>
      <c r="H1318" s="189" t="s">
        <v>1595</v>
      </c>
      <c r="I1318" s="167"/>
      <c r="J1318" s="56" t="s">
        <v>4</v>
      </c>
    </row>
    <row r="1319" spans="1:10">
      <c r="A1319" s="253"/>
      <c r="B1319" s="269" t="s">
        <v>2131</v>
      </c>
      <c r="C1319" s="150" t="s">
        <v>2133</v>
      </c>
      <c r="D1319" s="46">
        <v>21922</v>
      </c>
      <c r="E1319" s="46"/>
      <c r="F1319" s="163">
        <f t="shared" si="77"/>
        <v>10961</v>
      </c>
      <c r="G1319" s="194" t="s">
        <v>639</v>
      </c>
      <c r="H1319" s="189" t="s">
        <v>2134</v>
      </c>
      <c r="I1319" s="167"/>
      <c r="J1319" s="165" t="s">
        <v>2118</v>
      </c>
    </row>
    <row r="1320" spans="1:10">
      <c r="A1320" s="253"/>
      <c r="B1320" s="269" t="s">
        <v>2135</v>
      </c>
      <c r="C1320" s="150" t="s">
        <v>1350</v>
      </c>
      <c r="D1320" s="46">
        <v>1260</v>
      </c>
      <c r="E1320" s="46">
        <f t="shared" ref="E1320" si="78">D1320</f>
        <v>1260</v>
      </c>
      <c r="F1320" s="163"/>
      <c r="G1320" s="194" t="s">
        <v>668</v>
      </c>
      <c r="H1320" s="189" t="s">
        <v>2136</v>
      </c>
      <c r="I1320" s="167"/>
      <c r="J1320" s="165" t="s">
        <v>2137</v>
      </c>
    </row>
    <row r="1321" spans="1:10">
      <c r="A1321" s="253"/>
      <c r="B1321" s="269" t="s">
        <v>458</v>
      </c>
      <c r="C1321" s="150" t="s">
        <v>478</v>
      </c>
      <c r="D1321" s="46">
        <v>14286</v>
      </c>
      <c r="E1321" s="46"/>
      <c r="F1321" s="163">
        <f t="shared" ref="F1321:F1323" si="79">D1321/2</f>
        <v>7143</v>
      </c>
      <c r="G1321" s="194" t="s">
        <v>639</v>
      </c>
      <c r="H1321" s="189" t="s">
        <v>2134</v>
      </c>
      <c r="I1321" s="167"/>
      <c r="J1321" s="165" t="s">
        <v>2118</v>
      </c>
    </row>
    <row r="1322" spans="1:10">
      <c r="A1322" s="253"/>
      <c r="B1322" s="269" t="s">
        <v>1585</v>
      </c>
      <c r="C1322" s="150" t="s">
        <v>2138</v>
      </c>
      <c r="D1322" s="46">
        <v>50000</v>
      </c>
      <c r="E1322" s="46"/>
      <c r="F1322" s="163">
        <f t="shared" si="79"/>
        <v>25000</v>
      </c>
      <c r="G1322" s="194" t="s">
        <v>1090</v>
      </c>
      <c r="H1322" s="189" t="s">
        <v>1595</v>
      </c>
      <c r="I1322" s="167"/>
      <c r="J1322" s="165" t="s">
        <v>2139</v>
      </c>
    </row>
    <row r="1323" spans="1:10">
      <c r="A1323" s="253"/>
      <c r="B1323" s="269" t="s">
        <v>458</v>
      </c>
      <c r="C1323" s="150" t="s">
        <v>2140</v>
      </c>
      <c r="D1323" s="46">
        <v>98000</v>
      </c>
      <c r="E1323" s="46"/>
      <c r="F1323" s="1">
        <f t="shared" si="79"/>
        <v>49000</v>
      </c>
      <c r="G1323" s="194" t="s">
        <v>1965</v>
      </c>
      <c r="H1323" s="189" t="s">
        <v>1595</v>
      </c>
      <c r="I1323" s="167"/>
      <c r="J1323" s="70" t="s">
        <v>2141</v>
      </c>
    </row>
    <row r="1324" spans="1:10">
      <c r="A1324" s="253"/>
      <c r="B1324" s="269" t="s">
        <v>1116</v>
      </c>
      <c r="C1324" s="150" t="s">
        <v>2142</v>
      </c>
      <c r="D1324" s="46">
        <v>3925</v>
      </c>
      <c r="E1324" s="46"/>
      <c r="F1324" s="163">
        <f>D1324/2</f>
        <v>1962.5</v>
      </c>
      <c r="G1324" s="31" t="s">
        <v>17</v>
      </c>
      <c r="H1324" s="38" t="s">
        <v>163</v>
      </c>
      <c r="I1324" s="122"/>
      <c r="J1324" s="168" t="s">
        <v>19</v>
      </c>
    </row>
    <row r="1325" spans="1:10">
      <c r="A1325" s="253"/>
      <c r="B1325" s="269" t="s">
        <v>2143</v>
      </c>
      <c r="C1325" s="150" t="s">
        <v>2144</v>
      </c>
      <c r="D1325" s="46">
        <v>120000</v>
      </c>
      <c r="E1325" s="46">
        <f>D1325</f>
        <v>120000</v>
      </c>
      <c r="F1325" s="163"/>
      <c r="G1325" s="194" t="s">
        <v>668</v>
      </c>
      <c r="H1325" s="189" t="s">
        <v>2128</v>
      </c>
      <c r="I1325" s="167"/>
      <c r="J1325" s="165" t="s">
        <v>2118</v>
      </c>
    </row>
    <row r="1326" spans="1:10">
      <c r="A1326" s="253"/>
      <c r="B1326" s="269" t="s">
        <v>2145</v>
      </c>
      <c r="C1326" s="150" t="s">
        <v>138</v>
      </c>
      <c r="D1326" s="46">
        <v>3925</v>
      </c>
      <c r="E1326" s="46"/>
      <c r="F1326" s="163">
        <f>D1326/2</f>
        <v>1962.5</v>
      </c>
      <c r="G1326" s="31" t="s">
        <v>17</v>
      </c>
      <c r="H1326" s="38" t="s">
        <v>163</v>
      </c>
      <c r="I1326" s="122"/>
      <c r="J1326" s="168" t="s">
        <v>19</v>
      </c>
    </row>
    <row r="1327" spans="1:10">
      <c r="A1327" s="253"/>
      <c r="B1327" s="269" t="s">
        <v>2146</v>
      </c>
      <c r="C1327" s="150" t="s">
        <v>2147</v>
      </c>
      <c r="D1327" s="46">
        <v>50000</v>
      </c>
      <c r="E1327" s="46"/>
      <c r="F1327" s="163">
        <f t="shared" ref="F1327:F1329" si="80">D1327/2</f>
        <v>25000</v>
      </c>
      <c r="G1327" s="194" t="s">
        <v>1090</v>
      </c>
      <c r="H1327" s="189" t="s">
        <v>1595</v>
      </c>
      <c r="I1327" s="167"/>
      <c r="J1327" s="165" t="s">
        <v>2148</v>
      </c>
    </row>
    <row r="1328" spans="1:10">
      <c r="A1328" s="253"/>
      <c r="B1328" s="269" t="s">
        <v>2149</v>
      </c>
      <c r="C1328" s="150" t="s">
        <v>1870</v>
      </c>
      <c r="D1328" s="46">
        <v>11744</v>
      </c>
      <c r="E1328" s="46"/>
      <c r="F1328" s="163">
        <f t="shared" si="80"/>
        <v>5872</v>
      </c>
      <c r="G1328" s="194" t="s">
        <v>639</v>
      </c>
      <c r="H1328" s="189" t="s">
        <v>2134</v>
      </c>
      <c r="I1328" s="167"/>
      <c r="J1328" s="165" t="s">
        <v>2118</v>
      </c>
    </row>
    <row r="1329" spans="1:10">
      <c r="A1329" s="253"/>
      <c r="B1329" s="269" t="s">
        <v>2149</v>
      </c>
      <c r="C1329" s="150" t="s">
        <v>2150</v>
      </c>
      <c r="D1329" s="46">
        <v>98000</v>
      </c>
      <c r="E1329" s="46"/>
      <c r="F1329" s="1">
        <f t="shared" si="80"/>
        <v>49000</v>
      </c>
      <c r="G1329" s="194" t="s">
        <v>1965</v>
      </c>
      <c r="H1329" s="189" t="s">
        <v>1595</v>
      </c>
      <c r="I1329" s="167"/>
      <c r="J1329" s="70" t="s">
        <v>2151</v>
      </c>
    </row>
    <row r="1330" spans="1:10">
      <c r="A1330" s="253"/>
      <c r="B1330" s="269" t="s">
        <v>1342</v>
      </c>
      <c r="C1330" s="150" t="s">
        <v>1332</v>
      </c>
      <c r="D1330" s="46">
        <v>3925</v>
      </c>
      <c r="E1330" s="46"/>
      <c r="F1330" s="163">
        <f>D1330/2</f>
        <v>1962.5</v>
      </c>
      <c r="G1330" s="31" t="s">
        <v>17</v>
      </c>
      <c r="H1330" s="38" t="s">
        <v>163</v>
      </c>
      <c r="I1330" s="122"/>
      <c r="J1330" s="168" t="s">
        <v>19</v>
      </c>
    </row>
    <row r="1331" spans="1:10">
      <c r="A1331" s="253"/>
      <c r="B1331" s="269" t="s">
        <v>1579</v>
      </c>
      <c r="C1331" s="150" t="s">
        <v>578</v>
      </c>
      <c r="D1331" s="46">
        <v>50000</v>
      </c>
      <c r="E1331" s="46"/>
      <c r="F1331" s="163">
        <f t="shared" ref="F1331:F1333" si="81">D1331/2</f>
        <v>25000</v>
      </c>
      <c r="G1331" s="194" t="s">
        <v>1090</v>
      </c>
      <c r="H1331" s="189" t="s">
        <v>1595</v>
      </c>
      <c r="I1331" s="167"/>
      <c r="J1331" s="165" t="s">
        <v>2152</v>
      </c>
    </row>
    <row r="1332" spans="1:10">
      <c r="A1332" s="253"/>
      <c r="B1332" s="269" t="s">
        <v>845</v>
      </c>
      <c r="C1332" s="150" t="s">
        <v>776</v>
      </c>
      <c r="D1332" s="46">
        <v>15712</v>
      </c>
      <c r="E1332" s="46"/>
      <c r="F1332" s="163">
        <f t="shared" si="81"/>
        <v>7856</v>
      </c>
      <c r="G1332" s="194" t="s">
        <v>639</v>
      </c>
      <c r="H1332" s="189" t="s">
        <v>2134</v>
      </c>
      <c r="I1332" s="167"/>
      <c r="J1332" s="165" t="s">
        <v>2118</v>
      </c>
    </row>
    <row r="1333" spans="1:10">
      <c r="A1333" s="253"/>
      <c r="B1333" s="269" t="s">
        <v>845</v>
      </c>
      <c r="C1333" s="150" t="s">
        <v>331</v>
      </c>
      <c r="D1333" s="46">
        <v>98000</v>
      </c>
      <c r="E1333" s="46"/>
      <c r="F1333" s="1">
        <f t="shared" si="81"/>
        <v>49000</v>
      </c>
      <c r="G1333" s="194" t="s">
        <v>1965</v>
      </c>
      <c r="H1333" s="189" t="s">
        <v>1595</v>
      </c>
      <c r="I1333" s="167"/>
      <c r="J1333" s="70" t="s">
        <v>2153</v>
      </c>
    </row>
    <row r="1334" spans="1:10">
      <c r="A1334" s="253"/>
      <c r="B1334" s="269" t="s">
        <v>1742</v>
      </c>
      <c r="C1334" s="150" t="s">
        <v>488</v>
      </c>
      <c r="D1334" s="46">
        <v>14400</v>
      </c>
      <c r="E1334" s="46">
        <f>D1334</f>
        <v>14400</v>
      </c>
      <c r="F1334" s="163"/>
      <c r="G1334" s="194" t="s">
        <v>668</v>
      </c>
      <c r="H1334" s="189" t="s">
        <v>2128</v>
      </c>
      <c r="I1334" s="167"/>
      <c r="J1334" s="165" t="s">
        <v>2118</v>
      </c>
    </row>
    <row r="1335" spans="1:10">
      <c r="A1335" s="253"/>
      <c r="B1335" s="269" t="s">
        <v>2154</v>
      </c>
      <c r="C1335" s="150" t="s">
        <v>2155</v>
      </c>
      <c r="D1335" s="46">
        <v>19500</v>
      </c>
      <c r="E1335" s="46">
        <f>D1335</f>
        <v>19500</v>
      </c>
      <c r="F1335" s="163"/>
      <c r="G1335" s="194" t="s">
        <v>668</v>
      </c>
      <c r="H1335" s="189" t="s">
        <v>2128</v>
      </c>
      <c r="I1335" s="167"/>
      <c r="J1335" s="165" t="s">
        <v>2118</v>
      </c>
    </row>
    <row r="1336" spans="1:10">
      <c r="A1336" s="253"/>
      <c r="B1336" s="269" t="s">
        <v>129</v>
      </c>
      <c r="C1336" s="150" t="s">
        <v>85</v>
      </c>
      <c r="D1336" s="46">
        <v>3925</v>
      </c>
      <c r="E1336" s="46"/>
      <c r="F1336" s="163">
        <f>D1336/2</f>
        <v>1962.5</v>
      </c>
      <c r="G1336" s="31" t="s">
        <v>17</v>
      </c>
      <c r="H1336" s="38" t="s">
        <v>163</v>
      </c>
      <c r="I1336" s="122"/>
      <c r="J1336" s="168" t="s">
        <v>19</v>
      </c>
    </row>
    <row r="1337" spans="1:10">
      <c r="A1337" s="253"/>
      <c r="B1337" s="269" t="s">
        <v>2156</v>
      </c>
      <c r="C1337" s="150" t="s">
        <v>2157</v>
      </c>
      <c r="D1337" s="46">
        <v>50000</v>
      </c>
      <c r="E1337" s="46"/>
      <c r="F1337" s="163">
        <f t="shared" ref="F1337:F1339" si="82">D1337/2</f>
        <v>25000</v>
      </c>
      <c r="G1337" s="194" t="s">
        <v>1090</v>
      </c>
      <c r="H1337" s="189" t="s">
        <v>1595</v>
      </c>
      <c r="I1337" s="167"/>
      <c r="J1337" s="165" t="s">
        <v>2158</v>
      </c>
    </row>
    <row r="1338" spans="1:10">
      <c r="A1338" s="253"/>
      <c r="B1338" s="269" t="s">
        <v>2159</v>
      </c>
      <c r="C1338" s="150" t="s">
        <v>1104</v>
      </c>
      <c r="D1338" s="46">
        <v>4373</v>
      </c>
      <c r="E1338" s="46"/>
      <c r="F1338" s="163">
        <f t="shared" si="82"/>
        <v>2186.5</v>
      </c>
      <c r="G1338" s="194" t="s">
        <v>639</v>
      </c>
      <c r="H1338" s="189" t="s">
        <v>2134</v>
      </c>
      <c r="I1338" s="167"/>
      <c r="J1338" s="165" t="s">
        <v>2118</v>
      </c>
    </row>
    <row r="1339" spans="1:10">
      <c r="A1339" s="253"/>
      <c r="B1339" s="269" t="s">
        <v>2159</v>
      </c>
      <c r="C1339" s="150" t="s">
        <v>2160</v>
      </c>
      <c r="D1339" s="46">
        <v>98000</v>
      </c>
      <c r="E1339" s="46"/>
      <c r="F1339" s="1">
        <f t="shared" si="82"/>
        <v>49000</v>
      </c>
      <c r="G1339" s="194" t="s">
        <v>1965</v>
      </c>
      <c r="H1339" s="189" t="s">
        <v>1595</v>
      </c>
      <c r="I1339" s="167"/>
      <c r="J1339" s="70" t="s">
        <v>2161</v>
      </c>
    </row>
    <row r="1340" spans="1:10">
      <c r="A1340" s="253"/>
      <c r="B1340" s="269" t="s">
        <v>1629</v>
      </c>
      <c r="C1340" s="150" t="s">
        <v>23</v>
      </c>
      <c r="D1340" s="46">
        <v>3925</v>
      </c>
      <c r="E1340" s="46"/>
      <c r="F1340" s="163">
        <f>D1340/2</f>
        <v>1962.5</v>
      </c>
      <c r="G1340" s="31" t="s">
        <v>17</v>
      </c>
      <c r="H1340" s="38" t="s">
        <v>163</v>
      </c>
      <c r="I1340" s="122"/>
      <c r="J1340" s="168" t="s">
        <v>19</v>
      </c>
    </row>
    <row r="1341" spans="1:10">
      <c r="A1341" s="253"/>
      <c r="B1341" s="269" t="s">
        <v>2162</v>
      </c>
      <c r="C1341" s="150" t="s">
        <v>1846</v>
      </c>
      <c r="D1341" s="46">
        <v>50000</v>
      </c>
      <c r="E1341" s="46"/>
      <c r="F1341" s="163">
        <f t="shared" ref="F1341:F1342" si="83">D1341/2</f>
        <v>25000</v>
      </c>
      <c r="G1341" s="194" t="s">
        <v>1090</v>
      </c>
      <c r="H1341" s="189" t="s">
        <v>1595</v>
      </c>
      <c r="I1341" s="167"/>
      <c r="J1341" s="165" t="s">
        <v>2163</v>
      </c>
    </row>
    <row r="1342" spans="1:10">
      <c r="A1342" s="253"/>
      <c r="B1342" s="269" t="s">
        <v>2164</v>
      </c>
      <c r="C1342" s="150" t="s">
        <v>2165</v>
      </c>
      <c r="D1342" s="46">
        <v>98000</v>
      </c>
      <c r="E1342" s="46"/>
      <c r="F1342" s="1">
        <f t="shared" si="83"/>
        <v>49000</v>
      </c>
      <c r="G1342" s="194" t="s">
        <v>1965</v>
      </c>
      <c r="H1342" s="189" t="s">
        <v>1595</v>
      </c>
      <c r="I1342" s="167"/>
      <c r="J1342" s="70" t="s">
        <v>2166</v>
      </c>
    </row>
    <row r="1343" spans="1:10">
      <c r="A1343" s="253"/>
      <c r="B1343" s="269" t="s">
        <v>2167</v>
      </c>
      <c r="C1343" s="150" t="s">
        <v>1098</v>
      </c>
      <c r="D1343" s="46">
        <v>13555</v>
      </c>
      <c r="E1343" s="46"/>
      <c r="F1343" s="163">
        <v>6777</v>
      </c>
      <c r="G1343" s="194" t="s">
        <v>639</v>
      </c>
      <c r="H1343" s="189" t="s">
        <v>2134</v>
      </c>
      <c r="I1343" s="167"/>
      <c r="J1343" s="165" t="s">
        <v>2118</v>
      </c>
    </row>
    <row r="1344" spans="1:10">
      <c r="A1344" s="253"/>
      <c r="B1344" s="269" t="s">
        <v>2168</v>
      </c>
      <c r="C1344" s="150" t="s">
        <v>2169</v>
      </c>
      <c r="D1344" s="46">
        <v>50000</v>
      </c>
      <c r="E1344" s="46"/>
      <c r="F1344" s="163">
        <f t="shared" ref="F1344" si="84">D1344/2</f>
        <v>25000</v>
      </c>
      <c r="G1344" s="194" t="s">
        <v>1090</v>
      </c>
      <c r="H1344" s="189" t="s">
        <v>1595</v>
      </c>
      <c r="I1344" s="167"/>
      <c r="J1344" s="165" t="s">
        <v>2170</v>
      </c>
    </row>
    <row r="1345" spans="1:10">
      <c r="A1345" s="253"/>
      <c r="B1345" s="269" t="s">
        <v>123</v>
      </c>
      <c r="C1345" s="150" t="s">
        <v>76</v>
      </c>
      <c r="D1345" s="46">
        <v>3925</v>
      </c>
      <c r="E1345" s="46"/>
      <c r="F1345" s="163">
        <f>D1345/2</f>
        <v>1962.5</v>
      </c>
      <c r="G1345" s="31" t="s">
        <v>17</v>
      </c>
      <c r="H1345" s="38" t="s">
        <v>163</v>
      </c>
      <c r="I1345" s="122"/>
      <c r="J1345" s="168" t="s">
        <v>19</v>
      </c>
    </row>
    <row r="1346" spans="1:10">
      <c r="A1346" s="253"/>
      <c r="B1346" s="269" t="s">
        <v>2002</v>
      </c>
      <c r="C1346" s="150" t="s">
        <v>1089</v>
      </c>
      <c r="D1346" s="46">
        <v>98000</v>
      </c>
      <c r="E1346" s="46"/>
      <c r="F1346" s="1">
        <f t="shared" ref="F1346" si="85">D1346/2</f>
        <v>49000</v>
      </c>
      <c r="G1346" s="194" t="s">
        <v>1965</v>
      </c>
      <c r="H1346" s="189" t="s">
        <v>1595</v>
      </c>
      <c r="I1346" s="167"/>
      <c r="J1346" s="70" t="s">
        <v>2171</v>
      </c>
    </row>
    <row r="1347" spans="1:10">
      <c r="A1347" s="253"/>
      <c r="B1347" s="269" t="s">
        <v>2002</v>
      </c>
      <c r="C1347" s="150" t="s">
        <v>1094</v>
      </c>
      <c r="D1347" s="46">
        <v>5443</v>
      </c>
      <c r="E1347" s="46"/>
      <c r="F1347" s="163">
        <v>2721</v>
      </c>
      <c r="G1347" s="194" t="s">
        <v>639</v>
      </c>
      <c r="H1347" s="189" t="s">
        <v>2134</v>
      </c>
      <c r="I1347" s="167"/>
      <c r="J1347" s="165" t="s">
        <v>2118</v>
      </c>
    </row>
    <row r="1348" spans="1:10">
      <c r="A1348" s="253"/>
      <c r="B1348" s="269" t="s">
        <v>1321</v>
      </c>
      <c r="C1348" s="150" t="s">
        <v>1316</v>
      </c>
      <c r="D1348" s="46">
        <v>3925</v>
      </c>
      <c r="E1348" s="46"/>
      <c r="F1348" s="163">
        <f>D1348/2</f>
        <v>1962.5</v>
      </c>
      <c r="G1348" s="31" t="s">
        <v>17</v>
      </c>
      <c r="H1348" s="38" t="s">
        <v>163</v>
      </c>
      <c r="I1348" s="122"/>
      <c r="J1348" s="168" t="s">
        <v>19</v>
      </c>
    </row>
    <row r="1349" spans="1:10">
      <c r="A1349" s="253"/>
      <c r="B1349" s="269" t="s">
        <v>1565</v>
      </c>
      <c r="C1349" s="150" t="s">
        <v>1566</v>
      </c>
      <c r="D1349" s="46">
        <v>50000</v>
      </c>
      <c r="E1349" s="46"/>
      <c r="F1349" s="163">
        <f t="shared" ref="F1349:F1352" si="86">D1349/2</f>
        <v>25000</v>
      </c>
      <c r="G1349" s="194" t="s">
        <v>1090</v>
      </c>
      <c r="H1349" s="189" t="s">
        <v>1595</v>
      </c>
      <c r="I1349" s="167"/>
      <c r="J1349" s="165" t="s">
        <v>2172</v>
      </c>
    </row>
    <row r="1350" spans="1:10">
      <c r="A1350" s="253"/>
      <c r="B1350" s="269" t="s">
        <v>1092</v>
      </c>
      <c r="C1350" s="150" t="s">
        <v>513</v>
      </c>
      <c r="D1350" s="46">
        <v>98000</v>
      </c>
      <c r="E1350" s="46"/>
      <c r="F1350" s="1">
        <f>D1350/2</f>
        <v>49000</v>
      </c>
      <c r="G1350" s="194" t="s">
        <v>1965</v>
      </c>
      <c r="H1350" s="189" t="s">
        <v>1595</v>
      </c>
      <c r="I1350" s="167"/>
      <c r="J1350" s="70" t="s">
        <v>2173</v>
      </c>
    </row>
    <row r="1351" spans="1:10">
      <c r="A1351" s="253"/>
      <c r="B1351" s="269" t="s">
        <v>740</v>
      </c>
      <c r="C1351" s="150" t="s">
        <v>370</v>
      </c>
      <c r="D1351" s="46">
        <v>50000</v>
      </c>
      <c r="E1351" s="46"/>
      <c r="F1351" s="163">
        <f t="shared" si="86"/>
        <v>25000</v>
      </c>
      <c r="G1351" s="194" t="s">
        <v>1090</v>
      </c>
      <c r="H1351" s="189" t="s">
        <v>1595</v>
      </c>
      <c r="I1351" s="167"/>
      <c r="J1351" s="165" t="s">
        <v>2174</v>
      </c>
    </row>
    <row r="1352" spans="1:10">
      <c r="A1352" s="253"/>
      <c r="B1352" s="269" t="s">
        <v>2023</v>
      </c>
      <c r="C1352" s="150" t="s">
        <v>354</v>
      </c>
      <c r="D1352" s="46">
        <v>98000</v>
      </c>
      <c r="E1352" s="46"/>
      <c r="F1352" s="1">
        <f t="shared" si="86"/>
        <v>49000</v>
      </c>
      <c r="G1352" s="194" t="s">
        <v>1965</v>
      </c>
      <c r="H1352" s="189" t="s">
        <v>1595</v>
      </c>
      <c r="I1352" s="167"/>
      <c r="J1352" s="70" t="s">
        <v>2175</v>
      </c>
    </row>
    <row r="1353" spans="1:10">
      <c r="A1353" s="253"/>
      <c r="B1353" s="269" t="s">
        <v>2176</v>
      </c>
      <c r="C1353" s="150" t="s">
        <v>553</v>
      </c>
      <c r="D1353" s="46">
        <v>16533</v>
      </c>
      <c r="E1353" s="46"/>
      <c r="F1353" s="163">
        <v>8266</v>
      </c>
      <c r="G1353" s="194" t="s">
        <v>639</v>
      </c>
      <c r="H1353" s="189" t="s">
        <v>2134</v>
      </c>
      <c r="I1353" s="167"/>
      <c r="J1353" s="165" t="s">
        <v>2118</v>
      </c>
    </row>
    <row r="1354" spans="1:10">
      <c r="A1354" s="253"/>
      <c r="B1354" s="269" t="s">
        <v>1310</v>
      </c>
      <c r="C1354" s="150" t="s">
        <v>2089</v>
      </c>
      <c r="D1354" s="46">
        <v>3925</v>
      </c>
      <c r="E1354" s="46"/>
      <c r="F1354" s="163">
        <f>D1354/2</f>
        <v>1962.5</v>
      </c>
      <c r="G1354" s="31" t="s">
        <v>17</v>
      </c>
      <c r="H1354" s="38" t="s">
        <v>163</v>
      </c>
      <c r="I1354" s="122"/>
      <c r="J1354" s="168" t="s">
        <v>19</v>
      </c>
    </row>
    <row r="1355" spans="1:10">
      <c r="A1355" s="253"/>
      <c r="B1355" s="269" t="s">
        <v>2177</v>
      </c>
      <c r="C1355" s="150" t="s">
        <v>1662</v>
      </c>
      <c r="D1355" s="46">
        <v>3925</v>
      </c>
      <c r="E1355" s="46"/>
      <c r="F1355" s="163">
        <f>D1355/2</f>
        <v>1962.5</v>
      </c>
      <c r="G1355" s="31" t="s">
        <v>17</v>
      </c>
      <c r="H1355" s="38" t="s">
        <v>163</v>
      </c>
      <c r="I1355" s="122"/>
      <c r="J1355" s="168" t="s">
        <v>19</v>
      </c>
    </row>
    <row r="1356" spans="1:10">
      <c r="A1356" s="253"/>
      <c r="B1356" s="269" t="s">
        <v>2178</v>
      </c>
      <c r="C1356" s="150" t="s">
        <v>1778</v>
      </c>
      <c r="D1356" s="46">
        <v>50000</v>
      </c>
      <c r="E1356" s="46"/>
      <c r="F1356" s="163">
        <f t="shared" ref="F1356" si="87">D1356/2</f>
        <v>25000</v>
      </c>
      <c r="G1356" s="194" t="s">
        <v>1090</v>
      </c>
      <c r="H1356" s="189" t="s">
        <v>1595</v>
      </c>
      <c r="I1356" s="167"/>
      <c r="J1356" s="165" t="s">
        <v>2179</v>
      </c>
    </row>
    <row r="1357" spans="1:10">
      <c r="A1357" s="253"/>
      <c r="B1357" s="269" t="s">
        <v>2180</v>
      </c>
      <c r="C1357" s="150" t="s">
        <v>1070</v>
      </c>
      <c r="D1357" s="46">
        <v>4220</v>
      </c>
      <c r="E1357" s="46"/>
      <c r="F1357" s="163">
        <f t="shared" si="77"/>
        <v>2110</v>
      </c>
      <c r="G1357" s="194" t="s">
        <v>639</v>
      </c>
      <c r="H1357" s="189" t="s">
        <v>2134</v>
      </c>
      <c r="I1357" s="167"/>
      <c r="J1357" s="165" t="s">
        <v>2118</v>
      </c>
    </row>
    <row r="1358" spans="1:10">
      <c r="A1358" s="253"/>
      <c r="B1358" s="269" t="s">
        <v>2180</v>
      </c>
      <c r="C1358" s="150" t="s">
        <v>2181</v>
      </c>
      <c r="D1358" s="46">
        <v>98000</v>
      </c>
      <c r="E1358" s="46"/>
      <c r="F1358" s="1">
        <f t="shared" si="77"/>
        <v>49000</v>
      </c>
      <c r="G1358" s="194" t="s">
        <v>1965</v>
      </c>
      <c r="H1358" s="189" t="s">
        <v>1595</v>
      </c>
      <c r="I1358" s="167"/>
      <c r="J1358" s="70" t="s">
        <v>2182</v>
      </c>
    </row>
    <row r="1359" spans="1:10">
      <c r="A1359" s="253"/>
      <c r="B1359" s="269" t="s">
        <v>2183</v>
      </c>
      <c r="C1359" s="150" t="s">
        <v>2040</v>
      </c>
      <c r="D1359" s="46">
        <v>1344</v>
      </c>
      <c r="E1359" s="46">
        <f>D1359</f>
        <v>1344</v>
      </c>
      <c r="F1359" s="163"/>
      <c r="G1359" s="194" t="s">
        <v>1047</v>
      </c>
      <c r="H1359" s="189" t="s">
        <v>2184</v>
      </c>
      <c r="I1359" s="167"/>
      <c r="J1359" s="165" t="s">
        <v>2118</v>
      </c>
    </row>
    <row r="1360" spans="1:10">
      <c r="A1360" s="253"/>
      <c r="B1360" s="269" t="s">
        <v>2185</v>
      </c>
      <c r="C1360" s="150" t="s">
        <v>616</v>
      </c>
      <c r="D1360" s="46">
        <v>460</v>
      </c>
      <c r="E1360" s="46">
        <f>D1360</f>
        <v>460</v>
      </c>
      <c r="F1360" s="163"/>
      <c r="G1360" s="194" t="s">
        <v>1047</v>
      </c>
      <c r="H1360" s="189" t="s">
        <v>2123</v>
      </c>
      <c r="I1360" s="167"/>
      <c r="J1360" s="165" t="s">
        <v>2118</v>
      </c>
    </row>
    <row r="1361" spans="1:10">
      <c r="A1361" s="253"/>
      <c r="B1361" s="269" t="s">
        <v>116</v>
      </c>
      <c r="C1361" s="150" t="s">
        <v>1394</v>
      </c>
      <c r="D1361" s="46">
        <v>3925</v>
      </c>
      <c r="E1361" s="46"/>
      <c r="F1361" s="163">
        <f>D1361/2</f>
        <v>1962.5</v>
      </c>
      <c r="G1361" s="31" t="s">
        <v>17</v>
      </c>
      <c r="H1361" s="38" t="s">
        <v>163</v>
      </c>
      <c r="I1361" s="122"/>
      <c r="J1361" s="168" t="s">
        <v>19</v>
      </c>
    </row>
    <row r="1362" spans="1:10">
      <c r="A1362" s="253"/>
      <c r="B1362" s="269" t="s">
        <v>2186</v>
      </c>
      <c r="C1362" s="150" t="s">
        <v>2187</v>
      </c>
      <c r="D1362" s="46">
        <v>50000</v>
      </c>
      <c r="E1362" s="46"/>
      <c r="F1362" s="163">
        <f t="shared" ref="F1362:F1363" si="88">D1362/2</f>
        <v>25000</v>
      </c>
      <c r="G1362" s="194" t="s">
        <v>1090</v>
      </c>
      <c r="H1362" s="189" t="s">
        <v>1595</v>
      </c>
      <c r="I1362" s="167"/>
      <c r="J1362" s="165" t="s">
        <v>2188</v>
      </c>
    </row>
    <row r="1363" spans="1:10">
      <c r="A1363" s="253"/>
      <c r="B1363" s="269" t="s">
        <v>2039</v>
      </c>
      <c r="C1363" s="150" t="s">
        <v>2189</v>
      </c>
      <c r="D1363" s="46">
        <v>98000</v>
      </c>
      <c r="E1363" s="46"/>
      <c r="F1363" s="1">
        <f t="shared" si="88"/>
        <v>49000</v>
      </c>
      <c r="G1363" s="194" t="s">
        <v>1965</v>
      </c>
      <c r="H1363" s="189" t="s">
        <v>1595</v>
      </c>
      <c r="I1363" s="167"/>
      <c r="J1363" s="70" t="s">
        <v>2190</v>
      </c>
    </row>
    <row r="1364" spans="1:10">
      <c r="A1364" s="253"/>
      <c r="B1364" s="269" t="s">
        <v>2039</v>
      </c>
      <c r="C1364" s="150" t="s">
        <v>1063</v>
      </c>
      <c r="D1364" s="46">
        <v>5623</v>
      </c>
      <c r="E1364" s="46"/>
      <c r="F1364" s="163">
        <v>2811</v>
      </c>
      <c r="G1364" s="194" t="s">
        <v>639</v>
      </c>
      <c r="H1364" s="189" t="s">
        <v>2134</v>
      </c>
      <c r="I1364" s="167"/>
      <c r="J1364" s="165" t="s">
        <v>2118</v>
      </c>
    </row>
    <row r="1365" spans="1:10">
      <c r="A1365" s="253"/>
      <c r="B1365" s="269" t="s">
        <v>1041</v>
      </c>
      <c r="C1365" s="150" t="s">
        <v>1</v>
      </c>
      <c r="D1365" s="46">
        <v>3925</v>
      </c>
      <c r="E1365" s="46"/>
      <c r="F1365" s="163">
        <f>D1365/2</f>
        <v>1962.5</v>
      </c>
      <c r="G1365" s="31" t="s">
        <v>17</v>
      </c>
      <c r="H1365" s="38" t="s">
        <v>163</v>
      </c>
      <c r="I1365" s="122"/>
      <c r="J1365" s="168" t="s">
        <v>19</v>
      </c>
    </row>
    <row r="1366" spans="1:10">
      <c r="A1366" s="253"/>
      <c r="B1366" s="269" t="s">
        <v>2191</v>
      </c>
      <c r="C1366" s="150" t="s">
        <v>2192</v>
      </c>
      <c r="D1366" s="46">
        <v>50000</v>
      </c>
      <c r="E1366" s="46"/>
      <c r="F1366" s="163">
        <f t="shared" ref="F1366" si="89">D1366/2</f>
        <v>25000</v>
      </c>
      <c r="G1366" s="194" t="s">
        <v>1090</v>
      </c>
      <c r="H1366" s="189" t="s">
        <v>1595</v>
      </c>
      <c r="I1366" s="167"/>
      <c r="J1366" s="165" t="s">
        <v>2193</v>
      </c>
    </row>
    <row r="1367" spans="1:10">
      <c r="A1367" s="253"/>
      <c r="B1367" s="269" t="s">
        <v>2044</v>
      </c>
      <c r="C1367" s="150" t="s">
        <v>2194</v>
      </c>
      <c r="D1367" s="46">
        <v>13244</v>
      </c>
      <c r="E1367" s="46"/>
      <c r="F1367" s="163">
        <f t="shared" si="77"/>
        <v>6622</v>
      </c>
      <c r="G1367" s="194" t="s">
        <v>639</v>
      </c>
      <c r="H1367" s="189" t="s">
        <v>2134</v>
      </c>
      <c r="I1367" s="167"/>
      <c r="J1367" s="165" t="s">
        <v>2118</v>
      </c>
    </row>
    <row r="1368" spans="1:10">
      <c r="A1368" s="253"/>
      <c r="B1368" s="269" t="s">
        <v>2044</v>
      </c>
      <c r="C1368" s="150" t="s">
        <v>2195</v>
      </c>
      <c r="D1368" s="46">
        <v>98000</v>
      </c>
      <c r="E1368" s="46"/>
      <c r="F1368" s="1">
        <f t="shared" si="77"/>
        <v>49000</v>
      </c>
      <c r="G1368" s="194" t="s">
        <v>1965</v>
      </c>
      <c r="H1368" s="189" t="s">
        <v>1595</v>
      </c>
      <c r="I1368" s="167"/>
      <c r="J1368" s="70" t="s">
        <v>2196</v>
      </c>
    </row>
    <row r="1369" spans="1:10" ht="14.25" thickBot="1">
      <c r="A1369" s="254"/>
      <c r="B1369" s="304" t="s">
        <v>290</v>
      </c>
      <c r="C1369" s="319"/>
      <c r="D1369" s="114"/>
      <c r="E1369" s="94">
        <f>SUM(E1312:E1368)</f>
        <v>609143</v>
      </c>
      <c r="F1369" s="94">
        <f>SUM(F1312:F1368)</f>
        <v>949875.5</v>
      </c>
      <c r="G1369" s="239">
        <f>SUM(E1369:F1369)</f>
        <v>1559018.5</v>
      </c>
      <c r="H1369" s="96"/>
      <c r="I1369" s="130"/>
      <c r="J1369" s="97"/>
    </row>
    <row r="1370" spans="1:10">
      <c r="A1370" s="252" t="s">
        <v>966</v>
      </c>
      <c r="B1370" s="301" t="s">
        <v>400</v>
      </c>
      <c r="C1370" s="302"/>
      <c r="D1370" s="98"/>
      <c r="E1370" s="98"/>
      <c r="F1370" s="98"/>
      <c r="G1370" s="104"/>
      <c r="H1370" s="199"/>
      <c r="I1370" s="200"/>
      <c r="J1370" s="238"/>
    </row>
    <row r="1371" spans="1:10">
      <c r="A1371" s="253"/>
      <c r="B1371" s="263" t="s">
        <v>709</v>
      </c>
      <c r="C1371" s="49" t="s">
        <v>710</v>
      </c>
      <c r="D1371" s="1">
        <v>6050</v>
      </c>
      <c r="E1371" s="1"/>
      <c r="F1371" s="1">
        <f>D1371/2</f>
        <v>3025</v>
      </c>
      <c r="G1371" s="3" t="s">
        <v>711</v>
      </c>
      <c r="H1371" s="8" t="s">
        <v>721</v>
      </c>
      <c r="I1371" s="122"/>
      <c r="J1371" s="56" t="s">
        <v>712</v>
      </c>
    </row>
    <row r="1372" spans="1:10" s="2" customFormat="1">
      <c r="A1372" s="253"/>
      <c r="B1372" s="263" t="s">
        <v>713</v>
      </c>
      <c r="C1372" s="49" t="s">
        <v>714</v>
      </c>
      <c r="D1372" s="1">
        <v>20000</v>
      </c>
      <c r="E1372" s="1"/>
      <c r="F1372" s="1">
        <f t="shared" ref="F1372:F1380" si="90">D1372/2</f>
        <v>10000</v>
      </c>
      <c r="G1372" s="3" t="s">
        <v>715</v>
      </c>
      <c r="H1372" s="8" t="s">
        <v>716</v>
      </c>
      <c r="I1372" s="122"/>
      <c r="J1372" s="63" t="s">
        <v>717</v>
      </c>
    </row>
    <row r="1373" spans="1:10" s="2" customFormat="1">
      <c r="A1373" s="253"/>
      <c r="B1373" s="263" t="s">
        <v>718</v>
      </c>
      <c r="C1373" s="49" t="s">
        <v>719</v>
      </c>
      <c r="D1373" s="1">
        <v>6050</v>
      </c>
      <c r="E1373" s="1"/>
      <c r="F1373" s="1">
        <f t="shared" si="90"/>
        <v>3025</v>
      </c>
      <c r="G1373" s="3" t="s">
        <v>711</v>
      </c>
      <c r="H1373" s="8" t="s">
        <v>720</v>
      </c>
      <c r="I1373" s="122"/>
      <c r="J1373" s="63" t="s">
        <v>712</v>
      </c>
    </row>
    <row r="1374" spans="1:10" s="2" customFormat="1">
      <c r="A1374" s="253"/>
      <c r="B1374" s="263" t="s">
        <v>722</v>
      </c>
      <c r="C1374" s="49" t="s">
        <v>723</v>
      </c>
      <c r="D1374" s="1">
        <v>17154</v>
      </c>
      <c r="E1374" s="1"/>
      <c r="F1374" s="1">
        <f t="shared" si="90"/>
        <v>8577</v>
      </c>
      <c r="G1374" s="3" t="s">
        <v>724</v>
      </c>
      <c r="H1374" s="8" t="s">
        <v>725</v>
      </c>
      <c r="I1374" s="122"/>
      <c r="J1374" s="63" t="s">
        <v>726</v>
      </c>
    </row>
    <row r="1375" spans="1:10" s="2" customFormat="1">
      <c r="A1375" s="253"/>
      <c r="B1375" s="263" t="s">
        <v>727</v>
      </c>
      <c r="C1375" s="49" t="s">
        <v>728</v>
      </c>
      <c r="D1375" s="1">
        <v>20000</v>
      </c>
      <c r="E1375" s="1"/>
      <c r="F1375" s="1">
        <f t="shared" si="90"/>
        <v>10000</v>
      </c>
      <c r="G1375" s="3" t="s">
        <v>715</v>
      </c>
      <c r="H1375" s="8" t="s">
        <v>716</v>
      </c>
      <c r="I1375" s="122"/>
      <c r="J1375" s="63" t="s">
        <v>717</v>
      </c>
    </row>
    <row r="1376" spans="1:10" s="2" customFormat="1">
      <c r="A1376" s="253"/>
      <c r="B1376" s="263" t="s">
        <v>729</v>
      </c>
      <c r="C1376" s="49" t="s">
        <v>730</v>
      </c>
      <c r="D1376" s="1">
        <v>6050</v>
      </c>
      <c r="E1376" s="1"/>
      <c r="F1376" s="1">
        <f t="shared" si="90"/>
        <v>3025</v>
      </c>
      <c r="G1376" s="3" t="s">
        <v>711</v>
      </c>
      <c r="H1376" s="8" t="s">
        <v>721</v>
      </c>
      <c r="I1376" s="122"/>
      <c r="J1376" s="56" t="s">
        <v>712</v>
      </c>
    </row>
    <row r="1377" spans="1:10" s="2" customFormat="1">
      <c r="A1377" s="253"/>
      <c r="B1377" s="263" t="s">
        <v>729</v>
      </c>
      <c r="C1377" s="49" t="s">
        <v>731</v>
      </c>
      <c r="D1377" s="1">
        <v>8627</v>
      </c>
      <c r="E1377" s="1"/>
      <c r="F1377" s="1">
        <f t="shared" si="90"/>
        <v>4313.5</v>
      </c>
      <c r="G1377" s="3" t="s">
        <v>724</v>
      </c>
      <c r="H1377" s="8" t="s">
        <v>725</v>
      </c>
      <c r="I1377" s="122"/>
      <c r="J1377" s="63" t="s">
        <v>726</v>
      </c>
    </row>
    <row r="1378" spans="1:10" s="2" customFormat="1">
      <c r="A1378" s="253"/>
      <c r="B1378" s="263" t="s">
        <v>729</v>
      </c>
      <c r="C1378" s="49" t="s">
        <v>732</v>
      </c>
      <c r="D1378" s="1">
        <v>20000</v>
      </c>
      <c r="E1378" s="1"/>
      <c r="F1378" s="1">
        <f t="shared" si="90"/>
        <v>10000</v>
      </c>
      <c r="G1378" s="3" t="s">
        <v>715</v>
      </c>
      <c r="H1378" s="8" t="s">
        <v>716</v>
      </c>
      <c r="I1378" s="122"/>
      <c r="J1378" s="63" t="s">
        <v>717</v>
      </c>
    </row>
    <row r="1379" spans="1:10" s="2" customFormat="1">
      <c r="A1379" s="253"/>
      <c r="B1379" s="263" t="s">
        <v>733</v>
      </c>
      <c r="C1379" s="49" t="s">
        <v>734</v>
      </c>
      <c r="D1379" s="1">
        <v>6050</v>
      </c>
      <c r="E1379" s="1"/>
      <c r="F1379" s="1">
        <f t="shared" si="90"/>
        <v>3025</v>
      </c>
      <c r="G1379" s="3" t="s">
        <v>711</v>
      </c>
      <c r="H1379" s="8" t="s">
        <v>721</v>
      </c>
      <c r="I1379" s="122"/>
      <c r="J1379" s="56" t="s">
        <v>712</v>
      </c>
    </row>
    <row r="1380" spans="1:10" s="2" customFormat="1">
      <c r="A1380" s="253"/>
      <c r="B1380" s="263" t="s">
        <v>735</v>
      </c>
      <c r="C1380" s="49" t="s">
        <v>736</v>
      </c>
      <c r="D1380" s="1">
        <v>16797</v>
      </c>
      <c r="E1380" s="1"/>
      <c r="F1380" s="1">
        <f t="shared" si="90"/>
        <v>8398.5</v>
      </c>
      <c r="G1380" s="3" t="s">
        <v>724</v>
      </c>
      <c r="H1380" s="8" t="s">
        <v>725</v>
      </c>
      <c r="I1380" s="122"/>
      <c r="J1380" s="63" t="s">
        <v>726</v>
      </c>
    </row>
    <row r="1381" spans="1:10" s="2" customFormat="1">
      <c r="A1381" s="253"/>
      <c r="B1381" s="263" t="s">
        <v>737</v>
      </c>
      <c r="C1381" s="49" t="s">
        <v>738</v>
      </c>
      <c r="D1381" s="1">
        <v>148070</v>
      </c>
      <c r="E1381" s="1">
        <f t="shared" ref="E1381:E1386" si="91">D1381</f>
        <v>148070</v>
      </c>
      <c r="F1381" s="1"/>
      <c r="G1381" s="3" t="s">
        <v>724</v>
      </c>
      <c r="H1381" s="8" t="s">
        <v>739</v>
      </c>
      <c r="I1381" s="133" t="s">
        <v>2341</v>
      </c>
      <c r="J1381" s="228" t="s">
        <v>2339</v>
      </c>
    </row>
    <row r="1382" spans="1:10" s="2" customFormat="1">
      <c r="A1382" s="253"/>
      <c r="B1382" s="263" t="s">
        <v>740</v>
      </c>
      <c r="C1382" s="49" t="s">
        <v>741</v>
      </c>
      <c r="D1382" s="1">
        <v>20000</v>
      </c>
      <c r="E1382" s="1"/>
      <c r="F1382" s="1">
        <f t="shared" ref="F1382:F1385" si="92">D1382/2</f>
        <v>10000</v>
      </c>
      <c r="G1382" s="3" t="s">
        <v>715</v>
      </c>
      <c r="H1382" s="8" t="s">
        <v>716</v>
      </c>
      <c r="I1382" s="122"/>
      <c r="J1382" s="63" t="s">
        <v>717</v>
      </c>
    </row>
    <row r="1383" spans="1:10" s="2" customFormat="1">
      <c r="A1383" s="253"/>
      <c r="B1383" s="263" t="s">
        <v>742</v>
      </c>
      <c r="C1383" s="49" t="s">
        <v>743</v>
      </c>
      <c r="D1383" s="1">
        <v>6050</v>
      </c>
      <c r="E1383" s="1"/>
      <c r="F1383" s="1">
        <f t="shared" si="92"/>
        <v>3025</v>
      </c>
      <c r="G1383" s="3" t="s">
        <v>711</v>
      </c>
      <c r="H1383" s="8" t="s">
        <v>720</v>
      </c>
      <c r="I1383" s="122"/>
      <c r="J1383" s="63" t="s">
        <v>712</v>
      </c>
    </row>
    <row r="1384" spans="1:10" s="2" customFormat="1">
      <c r="A1384" s="253"/>
      <c r="B1384" s="263" t="s">
        <v>744</v>
      </c>
      <c r="C1384" s="49" t="s">
        <v>745</v>
      </c>
      <c r="D1384" s="1">
        <v>7706</v>
      </c>
      <c r="E1384" s="1"/>
      <c r="F1384" s="1">
        <f t="shared" si="92"/>
        <v>3853</v>
      </c>
      <c r="G1384" s="3" t="s">
        <v>724</v>
      </c>
      <c r="H1384" s="8" t="s">
        <v>725</v>
      </c>
      <c r="I1384" s="122"/>
      <c r="J1384" s="63" t="s">
        <v>726</v>
      </c>
    </row>
    <row r="1385" spans="1:10" s="2" customFormat="1">
      <c r="A1385" s="253"/>
      <c r="B1385" s="263" t="s">
        <v>746</v>
      </c>
      <c r="C1385" s="49" t="s">
        <v>747</v>
      </c>
      <c r="D1385" s="1">
        <v>20000</v>
      </c>
      <c r="E1385" s="1"/>
      <c r="F1385" s="1">
        <f t="shared" si="92"/>
        <v>10000</v>
      </c>
      <c r="G1385" s="3" t="s">
        <v>715</v>
      </c>
      <c r="H1385" s="8" t="s">
        <v>716</v>
      </c>
      <c r="I1385" s="122"/>
      <c r="J1385" s="63" t="s">
        <v>717</v>
      </c>
    </row>
    <row r="1386" spans="1:10" s="2" customFormat="1" ht="27">
      <c r="A1386" s="253"/>
      <c r="B1386" s="263" t="s">
        <v>740</v>
      </c>
      <c r="C1386" s="49" t="s">
        <v>748</v>
      </c>
      <c r="D1386" s="1">
        <v>137520</v>
      </c>
      <c r="E1386" s="1">
        <f t="shared" si="91"/>
        <v>137520</v>
      </c>
      <c r="F1386" s="1"/>
      <c r="G1386" s="31" t="s">
        <v>2314</v>
      </c>
      <c r="H1386" s="32" t="s">
        <v>803</v>
      </c>
      <c r="I1386" s="133" t="s">
        <v>2341</v>
      </c>
      <c r="J1386" s="172" t="s">
        <v>2347</v>
      </c>
    </row>
    <row r="1387" spans="1:10" s="2" customFormat="1">
      <c r="A1387" s="253"/>
      <c r="B1387" s="263" t="s">
        <v>749</v>
      </c>
      <c r="C1387" s="49" t="s">
        <v>750</v>
      </c>
      <c r="D1387" s="1">
        <v>13925</v>
      </c>
      <c r="E1387" s="1"/>
      <c r="F1387" s="1">
        <f t="shared" ref="F1387:F1407" si="93">D1387/2</f>
        <v>6962.5</v>
      </c>
      <c r="G1387" s="3" t="s">
        <v>711</v>
      </c>
      <c r="H1387" s="8" t="s">
        <v>751</v>
      </c>
      <c r="I1387" s="122"/>
      <c r="J1387" s="63" t="s">
        <v>712</v>
      </c>
    </row>
    <row r="1388" spans="1:10" s="2" customFormat="1">
      <c r="A1388" s="253"/>
      <c r="B1388" s="263" t="s">
        <v>752</v>
      </c>
      <c r="C1388" s="49" t="s">
        <v>753</v>
      </c>
      <c r="D1388" s="1">
        <v>17850</v>
      </c>
      <c r="E1388" s="1"/>
      <c r="F1388" s="1">
        <f t="shared" si="93"/>
        <v>8925</v>
      </c>
      <c r="G1388" s="3" t="s">
        <v>724</v>
      </c>
      <c r="H1388" s="8" t="s">
        <v>725</v>
      </c>
      <c r="I1388" s="122"/>
      <c r="J1388" s="63" t="s">
        <v>726</v>
      </c>
    </row>
    <row r="1389" spans="1:10" s="2" customFormat="1">
      <c r="A1389" s="253"/>
      <c r="B1389" s="263" t="s">
        <v>754</v>
      </c>
      <c r="C1389" s="49" t="s">
        <v>755</v>
      </c>
      <c r="D1389" s="1">
        <v>20000</v>
      </c>
      <c r="E1389" s="1"/>
      <c r="F1389" s="1">
        <f t="shared" si="93"/>
        <v>10000</v>
      </c>
      <c r="G1389" s="3" t="s">
        <v>715</v>
      </c>
      <c r="H1389" s="8" t="s">
        <v>716</v>
      </c>
      <c r="I1389" s="122"/>
      <c r="J1389" s="63" t="s">
        <v>717</v>
      </c>
    </row>
    <row r="1390" spans="1:10" s="2" customFormat="1">
      <c r="A1390" s="253"/>
      <c r="B1390" s="263" t="s">
        <v>749</v>
      </c>
      <c r="C1390" s="49" t="s">
        <v>756</v>
      </c>
      <c r="D1390" s="1">
        <v>13925</v>
      </c>
      <c r="E1390" s="1"/>
      <c r="F1390" s="1">
        <f t="shared" si="93"/>
        <v>6962.5</v>
      </c>
      <c r="G1390" s="3" t="s">
        <v>711</v>
      </c>
      <c r="H1390" s="8" t="s">
        <v>757</v>
      </c>
      <c r="I1390" s="122"/>
      <c r="J1390" s="63" t="s">
        <v>712</v>
      </c>
    </row>
    <row r="1391" spans="1:10" s="2" customFormat="1">
      <c r="A1391" s="253"/>
      <c r="B1391" s="263"/>
      <c r="C1391" s="49" t="s">
        <v>756</v>
      </c>
      <c r="D1391" s="1">
        <v>30000</v>
      </c>
      <c r="E1391" s="1">
        <f t="shared" ref="E1391" si="94">D1391</f>
        <v>30000</v>
      </c>
      <c r="F1391" s="1"/>
      <c r="G1391" s="3" t="s">
        <v>711</v>
      </c>
      <c r="H1391" s="32" t="s">
        <v>2338</v>
      </c>
      <c r="I1391" s="133"/>
      <c r="J1391" s="73" t="s">
        <v>758</v>
      </c>
    </row>
    <row r="1392" spans="1:10" s="2" customFormat="1">
      <c r="A1392" s="253"/>
      <c r="B1392" s="263" t="s">
        <v>759</v>
      </c>
      <c r="C1392" s="49" t="s">
        <v>760</v>
      </c>
      <c r="D1392" s="1">
        <v>17980</v>
      </c>
      <c r="E1392" s="1"/>
      <c r="F1392" s="1">
        <f t="shared" si="93"/>
        <v>8990</v>
      </c>
      <c r="G1392" s="3" t="s">
        <v>724</v>
      </c>
      <c r="H1392" s="8" t="s">
        <v>725</v>
      </c>
      <c r="I1392" s="122"/>
      <c r="J1392" s="63" t="s">
        <v>726</v>
      </c>
    </row>
    <row r="1393" spans="1:10" s="2" customFormat="1">
      <c r="A1393" s="253"/>
      <c r="B1393" s="263" t="s">
        <v>762</v>
      </c>
      <c r="C1393" s="49" t="s">
        <v>763</v>
      </c>
      <c r="D1393" s="1">
        <v>20000</v>
      </c>
      <c r="E1393" s="1"/>
      <c r="F1393" s="1">
        <f t="shared" si="93"/>
        <v>10000</v>
      </c>
      <c r="G1393" s="3" t="s">
        <v>715</v>
      </c>
      <c r="H1393" s="8" t="s">
        <v>716</v>
      </c>
      <c r="I1393" s="122"/>
      <c r="J1393" s="63" t="s">
        <v>717</v>
      </c>
    </row>
    <row r="1394" spans="1:10" s="2" customFormat="1">
      <c r="A1394" s="253"/>
      <c r="B1394" s="263" t="s">
        <v>764</v>
      </c>
      <c r="C1394" s="49" t="s">
        <v>765</v>
      </c>
      <c r="D1394" s="1">
        <v>6050</v>
      </c>
      <c r="E1394" s="1"/>
      <c r="F1394" s="1">
        <f t="shared" si="93"/>
        <v>3025</v>
      </c>
      <c r="G1394" s="3" t="s">
        <v>711</v>
      </c>
      <c r="H1394" s="8" t="s">
        <v>766</v>
      </c>
      <c r="I1394" s="122"/>
      <c r="J1394" s="63" t="s">
        <v>712</v>
      </c>
    </row>
    <row r="1395" spans="1:10" s="2" customFormat="1">
      <c r="A1395" s="253"/>
      <c r="B1395" s="263" t="s">
        <v>767</v>
      </c>
      <c r="C1395" s="49" t="s">
        <v>768</v>
      </c>
      <c r="D1395" s="1">
        <v>22826</v>
      </c>
      <c r="E1395" s="1"/>
      <c r="F1395" s="1">
        <f t="shared" si="93"/>
        <v>11413</v>
      </c>
      <c r="G1395" s="3" t="s">
        <v>769</v>
      </c>
      <c r="H1395" s="8" t="s">
        <v>725</v>
      </c>
      <c r="I1395" s="122"/>
      <c r="J1395" s="63" t="s">
        <v>726</v>
      </c>
    </row>
    <row r="1396" spans="1:10" s="2" customFormat="1">
      <c r="A1396" s="253"/>
      <c r="B1396" s="263" t="s">
        <v>764</v>
      </c>
      <c r="C1396" s="49" t="s">
        <v>770</v>
      </c>
      <c r="D1396" s="1">
        <v>20000</v>
      </c>
      <c r="E1396" s="1"/>
      <c r="F1396" s="1">
        <f t="shared" si="93"/>
        <v>10000</v>
      </c>
      <c r="G1396" s="3" t="s">
        <v>715</v>
      </c>
      <c r="H1396" s="8" t="s">
        <v>716</v>
      </c>
      <c r="I1396" s="122"/>
      <c r="J1396" s="63" t="s">
        <v>717</v>
      </c>
    </row>
    <row r="1397" spans="1:10" s="2" customFormat="1">
      <c r="A1397" s="253"/>
      <c r="B1397" s="263" t="s">
        <v>771</v>
      </c>
      <c r="C1397" s="49" t="s">
        <v>772</v>
      </c>
      <c r="D1397" s="1">
        <v>6050</v>
      </c>
      <c r="E1397" s="1"/>
      <c r="F1397" s="1">
        <f t="shared" si="93"/>
        <v>3025</v>
      </c>
      <c r="G1397" s="3" t="s">
        <v>711</v>
      </c>
      <c r="H1397" s="8" t="s">
        <v>766</v>
      </c>
      <c r="I1397" s="122"/>
      <c r="J1397" s="63" t="s">
        <v>712</v>
      </c>
    </row>
    <row r="1398" spans="1:10" s="2" customFormat="1">
      <c r="A1398" s="253"/>
      <c r="B1398" s="263" t="s">
        <v>773</v>
      </c>
      <c r="C1398" s="49" t="s">
        <v>774</v>
      </c>
      <c r="D1398" s="1">
        <v>24135</v>
      </c>
      <c r="E1398" s="1"/>
      <c r="F1398" s="1">
        <f t="shared" si="93"/>
        <v>12067.5</v>
      </c>
      <c r="G1398" s="3" t="s">
        <v>724</v>
      </c>
      <c r="H1398" s="8" t="s">
        <v>725</v>
      </c>
      <c r="I1398" s="122"/>
      <c r="J1398" s="63" t="s">
        <v>726</v>
      </c>
    </row>
    <row r="1399" spans="1:10" s="2" customFormat="1">
      <c r="A1399" s="253"/>
      <c r="B1399" s="263" t="s">
        <v>775</v>
      </c>
      <c r="C1399" s="49" t="s">
        <v>777</v>
      </c>
      <c r="D1399" s="1">
        <v>20000</v>
      </c>
      <c r="E1399" s="1"/>
      <c r="F1399" s="1">
        <f t="shared" si="93"/>
        <v>10000</v>
      </c>
      <c r="G1399" s="3" t="s">
        <v>715</v>
      </c>
      <c r="H1399" s="8" t="s">
        <v>716</v>
      </c>
      <c r="I1399" s="122"/>
      <c r="J1399" s="63" t="s">
        <v>717</v>
      </c>
    </row>
    <row r="1400" spans="1:10" s="2" customFormat="1">
      <c r="A1400" s="253"/>
      <c r="B1400" s="263" t="s">
        <v>778</v>
      </c>
      <c r="C1400" s="49" t="s">
        <v>779</v>
      </c>
      <c r="D1400" s="1">
        <v>6050</v>
      </c>
      <c r="E1400" s="1"/>
      <c r="F1400" s="1">
        <f t="shared" si="93"/>
        <v>3025</v>
      </c>
      <c r="G1400" s="3" t="s">
        <v>711</v>
      </c>
      <c r="H1400" s="8" t="s">
        <v>766</v>
      </c>
      <c r="I1400" s="122"/>
      <c r="J1400" s="63" t="s">
        <v>712</v>
      </c>
    </row>
    <row r="1401" spans="1:10" s="2" customFormat="1">
      <c r="A1401" s="253"/>
      <c r="B1401" s="263" t="s">
        <v>780</v>
      </c>
      <c r="C1401" s="49" t="s">
        <v>781</v>
      </c>
      <c r="D1401" s="1">
        <v>18973</v>
      </c>
      <c r="E1401" s="1">
        <v>18973</v>
      </c>
      <c r="F1401" s="1">
        <v>7487</v>
      </c>
      <c r="G1401" s="149"/>
      <c r="H1401" s="8" t="s">
        <v>725</v>
      </c>
      <c r="I1401" s="122"/>
      <c r="J1401" s="63" t="s">
        <v>604</v>
      </c>
    </row>
    <row r="1402" spans="1:10" s="2" customFormat="1">
      <c r="A1402" s="253"/>
      <c r="B1402" s="263" t="s">
        <v>782</v>
      </c>
      <c r="C1402" s="49" t="s">
        <v>783</v>
      </c>
      <c r="D1402" s="1">
        <v>20000</v>
      </c>
      <c r="E1402" s="1"/>
      <c r="F1402" s="1">
        <f t="shared" si="93"/>
        <v>10000</v>
      </c>
      <c r="G1402" s="3" t="s">
        <v>715</v>
      </c>
      <c r="H1402" s="8" t="s">
        <v>716</v>
      </c>
      <c r="I1402" s="122"/>
      <c r="J1402" s="63" t="s">
        <v>717</v>
      </c>
    </row>
    <row r="1403" spans="1:10" s="2" customFormat="1">
      <c r="A1403" s="253"/>
      <c r="B1403" s="263" t="s">
        <v>784</v>
      </c>
      <c r="C1403" s="49" t="s">
        <v>785</v>
      </c>
      <c r="D1403" s="1">
        <v>6050</v>
      </c>
      <c r="E1403" s="1"/>
      <c r="F1403" s="1">
        <f t="shared" si="93"/>
        <v>3025</v>
      </c>
      <c r="G1403" s="3" t="s">
        <v>711</v>
      </c>
      <c r="H1403" s="8" t="s">
        <v>766</v>
      </c>
      <c r="I1403" s="122"/>
      <c r="J1403" s="63" t="s">
        <v>712</v>
      </c>
    </row>
    <row r="1404" spans="1:10" s="2" customFormat="1">
      <c r="A1404" s="253"/>
      <c r="B1404" s="263" t="s">
        <v>784</v>
      </c>
      <c r="C1404" s="49" t="s">
        <v>786</v>
      </c>
      <c r="D1404" s="1">
        <v>20000</v>
      </c>
      <c r="E1404" s="1"/>
      <c r="F1404" s="1">
        <f t="shared" si="93"/>
        <v>10000</v>
      </c>
      <c r="G1404" s="3" t="s">
        <v>715</v>
      </c>
      <c r="H1404" s="8" t="s">
        <v>716</v>
      </c>
      <c r="I1404" s="122"/>
      <c r="J1404" s="63" t="s">
        <v>717</v>
      </c>
    </row>
    <row r="1405" spans="1:10" s="2" customFormat="1">
      <c r="A1405" s="253"/>
      <c r="B1405" s="263" t="s">
        <v>787</v>
      </c>
      <c r="C1405" s="49" t="s">
        <v>788</v>
      </c>
      <c r="D1405" s="1">
        <v>6050</v>
      </c>
      <c r="E1405" s="1"/>
      <c r="F1405" s="1">
        <f t="shared" si="93"/>
        <v>3025</v>
      </c>
      <c r="G1405" s="3" t="s">
        <v>711</v>
      </c>
      <c r="H1405" s="8" t="s">
        <v>766</v>
      </c>
      <c r="I1405" s="122"/>
      <c r="J1405" s="63" t="s">
        <v>712</v>
      </c>
    </row>
    <row r="1406" spans="1:10" s="2" customFormat="1">
      <c r="A1406" s="253"/>
      <c r="B1406" s="263" t="s">
        <v>789</v>
      </c>
      <c r="C1406" s="49" t="s">
        <v>790</v>
      </c>
      <c r="D1406" s="1">
        <v>19280</v>
      </c>
      <c r="E1406" s="1"/>
      <c r="F1406" s="1">
        <f t="shared" si="93"/>
        <v>9640</v>
      </c>
      <c r="G1406" s="3" t="s">
        <v>724</v>
      </c>
      <c r="H1406" s="8" t="s">
        <v>725</v>
      </c>
      <c r="I1406" s="122"/>
      <c r="J1406" s="63" t="s">
        <v>726</v>
      </c>
    </row>
    <row r="1407" spans="1:10" s="2" customFormat="1">
      <c r="A1407" s="253"/>
      <c r="B1407" s="263" t="s">
        <v>791</v>
      </c>
      <c r="C1407" s="49" t="s">
        <v>792</v>
      </c>
      <c r="D1407" s="1">
        <v>20000</v>
      </c>
      <c r="E1407" s="1"/>
      <c r="F1407" s="1">
        <f t="shared" si="93"/>
        <v>10000</v>
      </c>
      <c r="G1407" s="3" t="s">
        <v>715</v>
      </c>
      <c r="H1407" s="8" t="s">
        <v>716</v>
      </c>
      <c r="I1407" s="122"/>
      <c r="J1407" s="63" t="s">
        <v>717</v>
      </c>
    </row>
    <row r="1408" spans="1:10" s="2" customFormat="1" ht="14.25" thickBot="1">
      <c r="A1408" s="260"/>
      <c r="B1408" s="317" t="s">
        <v>965</v>
      </c>
      <c r="C1408" s="318"/>
      <c r="D1408" s="55"/>
      <c r="E1408" s="53">
        <f>SUM(E1371:E1407)</f>
        <v>334563</v>
      </c>
      <c r="F1408" s="53">
        <f>SUM(F1371:F1407)</f>
        <v>247839.5</v>
      </c>
      <c r="G1408" s="251">
        <f>SUM(E1408:F1408)</f>
        <v>582402.5</v>
      </c>
      <c r="H1408" s="54"/>
      <c r="I1408" s="142"/>
      <c r="J1408" s="57"/>
    </row>
    <row r="1409" spans="1:10">
      <c r="A1409" s="256" t="s">
        <v>2204</v>
      </c>
      <c r="B1409" s="276" t="s">
        <v>195</v>
      </c>
      <c r="C1409" s="112"/>
      <c r="D1409" s="115"/>
      <c r="E1409" s="98"/>
      <c r="F1409" s="98"/>
      <c r="G1409" s="104"/>
      <c r="H1409" s="237"/>
      <c r="I1409" s="186"/>
      <c r="J1409" s="211"/>
    </row>
    <row r="1410" spans="1:10" s="2" customFormat="1" ht="15" customHeight="1">
      <c r="A1410" s="255"/>
      <c r="B1410" s="283" t="s">
        <v>818</v>
      </c>
      <c r="C1410" s="229" t="s">
        <v>819</v>
      </c>
      <c r="D1410" s="42" t="s">
        <v>820</v>
      </c>
      <c r="E1410" s="42" t="s">
        <v>820</v>
      </c>
      <c r="F1410" s="1"/>
      <c r="G1410" s="3" t="s">
        <v>821</v>
      </c>
      <c r="H1410" s="8" t="s">
        <v>822</v>
      </c>
      <c r="I1410" s="122"/>
      <c r="J1410" s="56" t="s">
        <v>812</v>
      </c>
    </row>
    <row r="1411" spans="1:10">
      <c r="A1411" s="255"/>
      <c r="B1411" s="263" t="s">
        <v>196</v>
      </c>
      <c r="C1411" s="49" t="s">
        <v>197</v>
      </c>
      <c r="D1411" s="1">
        <v>7003</v>
      </c>
      <c r="E1411" s="37"/>
      <c r="F1411" s="1">
        <f>D1411/2-1</f>
        <v>3500.5</v>
      </c>
      <c r="G1411" s="3" t="s">
        <v>114</v>
      </c>
      <c r="H1411" s="8" t="s">
        <v>182</v>
      </c>
      <c r="I1411" s="122"/>
      <c r="J1411" s="56" t="s">
        <v>128</v>
      </c>
    </row>
    <row r="1412" spans="1:10">
      <c r="A1412" s="255"/>
      <c r="B1412" s="263" t="s">
        <v>198</v>
      </c>
      <c r="C1412" s="49" t="s">
        <v>199</v>
      </c>
      <c r="D1412" s="1">
        <v>4425</v>
      </c>
      <c r="E1412" s="1"/>
      <c r="F1412" s="1">
        <v>2213</v>
      </c>
      <c r="G1412" s="3" t="s">
        <v>17</v>
      </c>
      <c r="H1412" s="8" t="s">
        <v>200</v>
      </c>
      <c r="I1412" s="122"/>
      <c r="J1412" s="168" t="s">
        <v>19</v>
      </c>
    </row>
    <row r="1413" spans="1:10">
      <c r="A1413" s="255"/>
      <c r="B1413" s="263" t="s">
        <v>47</v>
      </c>
      <c r="C1413" s="49" t="s">
        <v>201</v>
      </c>
      <c r="D1413" s="1">
        <v>8000</v>
      </c>
      <c r="E1413" s="1">
        <f>D1413</f>
        <v>8000</v>
      </c>
      <c r="F1413" s="40"/>
      <c r="G1413" s="3" t="s">
        <v>17</v>
      </c>
      <c r="H1413" s="8" t="s">
        <v>815</v>
      </c>
      <c r="I1413" s="122"/>
      <c r="J1413" s="56" t="s">
        <v>111</v>
      </c>
    </row>
    <row r="1414" spans="1:10">
      <c r="A1414" s="255"/>
      <c r="B1414" s="263" t="s">
        <v>202</v>
      </c>
      <c r="C1414" s="49" t="s">
        <v>203</v>
      </c>
      <c r="D1414" s="1">
        <v>6389</v>
      </c>
      <c r="E1414" s="1"/>
      <c r="F1414" s="1">
        <f t="shared" ref="F1414" si="95">D1414/2-1</f>
        <v>3193.5</v>
      </c>
      <c r="G1414" s="3" t="s">
        <v>114</v>
      </c>
      <c r="H1414" s="8" t="s">
        <v>182</v>
      </c>
      <c r="I1414" s="122"/>
      <c r="J1414" s="56" t="s">
        <v>128</v>
      </c>
    </row>
    <row r="1415" spans="1:10">
      <c r="A1415" s="255"/>
      <c r="B1415" s="263" t="s">
        <v>204</v>
      </c>
      <c r="C1415" s="49" t="s">
        <v>205</v>
      </c>
      <c r="D1415" s="1">
        <v>4425</v>
      </c>
      <c r="E1415" s="1"/>
      <c r="F1415" s="1">
        <v>2213</v>
      </c>
      <c r="G1415" s="3" t="s">
        <v>17</v>
      </c>
      <c r="H1415" s="8" t="s">
        <v>206</v>
      </c>
      <c r="I1415" s="122"/>
      <c r="J1415" s="168" t="s">
        <v>19</v>
      </c>
    </row>
    <row r="1416" spans="1:10">
      <c r="A1416" s="255"/>
      <c r="B1416" s="263" t="s">
        <v>207</v>
      </c>
      <c r="C1416" s="49" t="s">
        <v>176</v>
      </c>
      <c r="D1416" s="1">
        <v>8000</v>
      </c>
      <c r="E1416" s="1">
        <f t="shared" ref="E1416:E1466" si="96">D1416</f>
        <v>8000</v>
      </c>
      <c r="F1416" s="40"/>
      <c r="G1416" s="3" t="s">
        <v>17</v>
      </c>
      <c r="H1416" s="8" t="s">
        <v>816</v>
      </c>
      <c r="I1416" s="122"/>
      <c r="J1416" s="56" t="s">
        <v>111</v>
      </c>
    </row>
    <row r="1417" spans="1:10">
      <c r="A1417" s="255"/>
      <c r="B1417" s="263" t="s">
        <v>208</v>
      </c>
      <c r="C1417" s="49" t="s">
        <v>119</v>
      </c>
      <c r="D1417" s="1">
        <v>900</v>
      </c>
      <c r="E1417" s="1"/>
      <c r="F1417" s="1">
        <f>D1417/2</f>
        <v>450</v>
      </c>
      <c r="G1417" s="3" t="s">
        <v>17</v>
      </c>
      <c r="H1417" s="8" t="s">
        <v>209</v>
      </c>
      <c r="I1417" s="122"/>
      <c r="J1417" s="168" t="s">
        <v>19</v>
      </c>
    </row>
    <row r="1418" spans="1:10">
      <c r="A1418" s="255"/>
      <c r="B1418" s="263" t="s">
        <v>823</v>
      </c>
      <c r="C1418" s="49" t="s">
        <v>824</v>
      </c>
      <c r="D1418" s="1">
        <v>9990</v>
      </c>
      <c r="E1418" s="1">
        <f t="shared" si="96"/>
        <v>9990</v>
      </c>
      <c r="F1418" s="1"/>
      <c r="G1418" s="3" t="s">
        <v>17</v>
      </c>
      <c r="H1418" s="8" t="s">
        <v>825</v>
      </c>
      <c r="I1418" s="122"/>
      <c r="J1418" s="168" t="s">
        <v>826</v>
      </c>
    </row>
    <row r="1419" spans="1:10">
      <c r="A1419" s="255"/>
      <c r="B1419" s="263" t="s">
        <v>210</v>
      </c>
      <c r="C1419" s="49" t="s">
        <v>211</v>
      </c>
      <c r="D1419" s="1">
        <v>1800</v>
      </c>
      <c r="E1419" s="1"/>
      <c r="F1419" s="1">
        <f>D1419/2</f>
        <v>900</v>
      </c>
      <c r="G1419" s="3" t="s">
        <v>17</v>
      </c>
      <c r="H1419" s="8" t="s">
        <v>212</v>
      </c>
      <c r="I1419" s="122"/>
      <c r="J1419" s="168" t="s">
        <v>213</v>
      </c>
    </row>
    <row r="1420" spans="1:10">
      <c r="A1420" s="255"/>
      <c r="B1420" s="263" t="s">
        <v>214</v>
      </c>
      <c r="C1420" s="49" t="s">
        <v>215</v>
      </c>
      <c r="D1420" s="1">
        <v>6846</v>
      </c>
      <c r="E1420" s="1"/>
      <c r="F1420" s="1">
        <f t="shared" ref="F1420:F1421" si="97">D1420/2</f>
        <v>3423</v>
      </c>
      <c r="G1420" s="3" t="s">
        <v>114</v>
      </c>
      <c r="H1420" s="8" t="s">
        <v>182</v>
      </c>
      <c r="I1420" s="122"/>
      <c r="J1420" s="56" t="s">
        <v>128</v>
      </c>
    </row>
    <row r="1421" spans="1:10">
      <c r="A1421" s="255"/>
      <c r="B1421" s="263" t="s">
        <v>216</v>
      </c>
      <c r="C1421" s="49" t="s">
        <v>217</v>
      </c>
      <c r="D1421" s="1">
        <v>4425</v>
      </c>
      <c r="E1421" s="1"/>
      <c r="F1421" s="1">
        <f t="shared" si="97"/>
        <v>2212.5</v>
      </c>
      <c r="G1421" s="3" t="s">
        <v>17</v>
      </c>
      <c r="H1421" s="8" t="s">
        <v>206</v>
      </c>
      <c r="I1421" s="122"/>
      <c r="J1421" s="168" t="s">
        <v>19</v>
      </c>
    </row>
    <row r="1422" spans="1:10">
      <c r="A1422" s="255"/>
      <c r="B1422" s="263" t="s">
        <v>59</v>
      </c>
      <c r="C1422" s="49" t="s">
        <v>218</v>
      </c>
      <c r="D1422" s="1">
        <v>8000</v>
      </c>
      <c r="E1422" s="1">
        <f>D1422</f>
        <v>8000</v>
      </c>
      <c r="F1422" s="40"/>
      <c r="G1422" s="3" t="s">
        <v>17</v>
      </c>
      <c r="H1422" s="8" t="s">
        <v>816</v>
      </c>
      <c r="I1422" s="122"/>
      <c r="J1422" s="56" t="s">
        <v>111</v>
      </c>
    </row>
    <row r="1423" spans="1:10">
      <c r="A1423" s="255"/>
      <c r="B1423" s="263" t="s">
        <v>219</v>
      </c>
      <c r="C1423" s="49" t="s">
        <v>220</v>
      </c>
      <c r="D1423" s="1">
        <v>6824</v>
      </c>
      <c r="E1423" s="1"/>
      <c r="F1423" s="1">
        <f t="shared" ref="F1423:F1424" si="98">D1423/2</f>
        <v>3412</v>
      </c>
      <c r="G1423" s="3" t="s">
        <v>114</v>
      </c>
      <c r="H1423" s="8" t="s">
        <v>182</v>
      </c>
      <c r="I1423" s="122"/>
      <c r="J1423" s="56" t="s">
        <v>128</v>
      </c>
    </row>
    <row r="1424" spans="1:10">
      <c r="A1424" s="255"/>
      <c r="B1424" s="263" t="s">
        <v>221</v>
      </c>
      <c r="C1424" s="49" t="s">
        <v>222</v>
      </c>
      <c r="D1424" s="1">
        <v>4425</v>
      </c>
      <c r="E1424" s="1"/>
      <c r="F1424" s="1">
        <f t="shared" si="98"/>
        <v>2212.5</v>
      </c>
      <c r="G1424" s="3" t="s">
        <v>17</v>
      </c>
      <c r="H1424" s="8" t="s">
        <v>206</v>
      </c>
      <c r="I1424" s="122"/>
      <c r="J1424" s="168" t="s">
        <v>19</v>
      </c>
    </row>
    <row r="1425" spans="1:10">
      <c r="A1425" s="255"/>
      <c r="B1425" s="263" t="s">
        <v>65</v>
      </c>
      <c r="C1425" s="49" t="s">
        <v>223</v>
      </c>
      <c r="D1425" s="1">
        <v>8000</v>
      </c>
      <c r="E1425" s="1">
        <f t="shared" si="96"/>
        <v>8000</v>
      </c>
      <c r="F1425" s="40"/>
      <c r="G1425" s="3" t="s">
        <v>17</v>
      </c>
      <c r="H1425" s="8" t="s">
        <v>816</v>
      </c>
      <c r="I1425" s="122"/>
      <c r="J1425" s="56" t="s">
        <v>111</v>
      </c>
    </row>
    <row r="1426" spans="1:10">
      <c r="A1426" s="255"/>
      <c r="B1426" s="263" t="s">
        <v>224</v>
      </c>
      <c r="C1426" s="49" t="s">
        <v>122</v>
      </c>
      <c r="D1426" s="1">
        <v>1800</v>
      </c>
      <c r="E1426" s="1"/>
      <c r="F1426" s="1">
        <f>D1426/2</f>
        <v>900</v>
      </c>
      <c r="G1426" s="3" t="s">
        <v>17</v>
      </c>
      <c r="H1426" s="8" t="s">
        <v>209</v>
      </c>
      <c r="I1426" s="122"/>
      <c r="J1426" s="168" t="s">
        <v>19</v>
      </c>
    </row>
    <row r="1427" spans="1:10" ht="27">
      <c r="A1427" s="255"/>
      <c r="B1427" s="263" t="s">
        <v>68</v>
      </c>
      <c r="C1427" s="49" t="s">
        <v>225</v>
      </c>
      <c r="D1427" s="1">
        <v>85120</v>
      </c>
      <c r="E1427" s="1">
        <f t="shared" si="96"/>
        <v>85120</v>
      </c>
      <c r="F1427" s="1"/>
      <c r="G1427" s="3" t="s">
        <v>83</v>
      </c>
      <c r="H1427" s="8" t="s">
        <v>916</v>
      </c>
      <c r="I1427" s="133" t="s">
        <v>2346</v>
      </c>
      <c r="J1427" s="58" t="s">
        <v>226</v>
      </c>
    </row>
    <row r="1428" spans="1:10">
      <c r="A1428" s="255"/>
      <c r="B1428" s="263" t="s">
        <v>827</v>
      </c>
      <c r="C1428" s="49" t="s">
        <v>828</v>
      </c>
      <c r="D1428" s="1">
        <v>1570</v>
      </c>
      <c r="E1428" s="1">
        <f t="shared" si="96"/>
        <v>1570</v>
      </c>
      <c r="F1428" s="1"/>
      <c r="G1428" s="3" t="s">
        <v>821</v>
      </c>
      <c r="H1428" s="8" t="s">
        <v>794</v>
      </c>
      <c r="I1428" s="122"/>
      <c r="J1428" s="58" t="s">
        <v>814</v>
      </c>
    </row>
    <row r="1429" spans="1:10">
      <c r="A1429" s="255"/>
      <c r="B1429" s="263" t="s">
        <v>827</v>
      </c>
      <c r="C1429" s="49" t="s">
        <v>802</v>
      </c>
      <c r="D1429" s="1">
        <v>4790</v>
      </c>
      <c r="E1429" s="1">
        <f t="shared" si="96"/>
        <v>4790</v>
      </c>
      <c r="F1429" s="1"/>
      <c r="G1429" s="3" t="s">
        <v>821</v>
      </c>
      <c r="H1429" s="8" t="s">
        <v>794</v>
      </c>
      <c r="I1429" s="122"/>
      <c r="J1429" s="58" t="s">
        <v>829</v>
      </c>
    </row>
    <row r="1430" spans="1:10">
      <c r="A1430" s="255"/>
      <c r="B1430" s="262" t="s">
        <v>2279</v>
      </c>
      <c r="C1430" s="30" t="s">
        <v>2280</v>
      </c>
      <c r="D1430" s="1">
        <v>5420</v>
      </c>
      <c r="E1430" s="1">
        <f t="shared" si="96"/>
        <v>5420</v>
      </c>
      <c r="F1430" s="1"/>
      <c r="G1430" s="31" t="s">
        <v>2250</v>
      </c>
      <c r="H1430" s="32" t="s">
        <v>2251</v>
      </c>
      <c r="I1430" s="133"/>
      <c r="J1430" s="70" t="s">
        <v>2281</v>
      </c>
    </row>
    <row r="1431" spans="1:10">
      <c r="A1431" s="255"/>
      <c r="B1431" s="263" t="s">
        <v>830</v>
      </c>
      <c r="C1431" s="49" t="s">
        <v>831</v>
      </c>
      <c r="D1431" s="1">
        <v>1965</v>
      </c>
      <c r="E1431" s="1">
        <f t="shared" si="96"/>
        <v>1965</v>
      </c>
      <c r="F1431" s="1"/>
      <c r="G1431" s="3" t="s">
        <v>821</v>
      </c>
      <c r="H1431" s="8" t="s">
        <v>794</v>
      </c>
      <c r="I1431" s="122"/>
      <c r="J1431" s="58" t="s">
        <v>829</v>
      </c>
    </row>
    <row r="1432" spans="1:10">
      <c r="A1432" s="255"/>
      <c r="B1432" s="263" t="s">
        <v>227</v>
      </c>
      <c r="C1432" s="49" t="s">
        <v>228</v>
      </c>
      <c r="D1432" s="1">
        <v>7454</v>
      </c>
      <c r="E1432" s="1"/>
      <c r="F1432" s="1">
        <f t="shared" ref="F1432:F1433" si="99">D1432/2</f>
        <v>3727</v>
      </c>
      <c r="G1432" s="3" t="s">
        <v>114</v>
      </c>
      <c r="H1432" s="8" t="s">
        <v>182</v>
      </c>
      <c r="I1432" s="122"/>
      <c r="J1432" s="56" t="s">
        <v>128</v>
      </c>
    </row>
    <row r="1433" spans="1:10">
      <c r="A1433" s="255"/>
      <c r="B1433" s="263" t="s">
        <v>229</v>
      </c>
      <c r="C1433" s="49" t="s">
        <v>230</v>
      </c>
      <c r="D1433" s="1">
        <v>4425</v>
      </c>
      <c r="E1433" s="1"/>
      <c r="F1433" s="1">
        <f t="shared" si="99"/>
        <v>2212.5</v>
      </c>
      <c r="G1433" s="3" t="s">
        <v>17</v>
      </c>
      <c r="H1433" s="8" t="s">
        <v>206</v>
      </c>
      <c r="I1433" s="122"/>
      <c r="J1433" s="168" t="s">
        <v>19</v>
      </c>
    </row>
    <row r="1434" spans="1:10">
      <c r="A1434" s="255"/>
      <c r="B1434" s="263" t="s">
        <v>68</v>
      </c>
      <c r="C1434" s="49" t="s">
        <v>231</v>
      </c>
      <c r="D1434" s="1">
        <v>8000</v>
      </c>
      <c r="E1434" s="1">
        <f t="shared" si="96"/>
        <v>8000</v>
      </c>
      <c r="F1434" s="40"/>
      <c r="G1434" s="3" t="s">
        <v>17</v>
      </c>
      <c r="H1434" s="8" t="s">
        <v>816</v>
      </c>
      <c r="I1434" s="122"/>
      <c r="J1434" s="56" t="s">
        <v>111</v>
      </c>
    </row>
    <row r="1435" spans="1:10">
      <c r="A1435" s="255"/>
      <c r="B1435" s="263" t="s">
        <v>232</v>
      </c>
      <c r="C1435" s="49" t="s">
        <v>192</v>
      </c>
      <c r="D1435" s="1">
        <v>5823</v>
      </c>
      <c r="E1435" s="1"/>
      <c r="F1435" s="37">
        <f>D1435/2-1</f>
        <v>2910.5</v>
      </c>
      <c r="G1435" s="3" t="s">
        <v>114</v>
      </c>
      <c r="H1435" s="8" t="s">
        <v>182</v>
      </c>
      <c r="I1435" s="122"/>
      <c r="J1435" s="56" t="s">
        <v>128</v>
      </c>
    </row>
    <row r="1436" spans="1:10">
      <c r="A1436" s="255"/>
      <c r="B1436" s="263" t="s">
        <v>233</v>
      </c>
      <c r="C1436" s="49" t="s">
        <v>234</v>
      </c>
      <c r="D1436" s="1">
        <v>4425</v>
      </c>
      <c r="E1436" s="1"/>
      <c r="F1436" s="1">
        <f>D1436/2</f>
        <v>2212.5</v>
      </c>
      <c r="G1436" s="3" t="s">
        <v>17</v>
      </c>
      <c r="H1436" s="8" t="s">
        <v>206</v>
      </c>
      <c r="I1436" s="122"/>
      <c r="J1436" s="168" t="s">
        <v>19</v>
      </c>
    </row>
    <row r="1437" spans="1:10">
      <c r="A1437" s="255"/>
      <c r="B1437" s="263" t="s">
        <v>75</v>
      </c>
      <c r="C1437" s="49" t="s">
        <v>235</v>
      </c>
      <c r="D1437" s="1">
        <v>8000</v>
      </c>
      <c r="E1437" s="1">
        <f t="shared" si="96"/>
        <v>8000</v>
      </c>
      <c r="F1437" s="40"/>
      <c r="G1437" s="3" t="s">
        <v>17</v>
      </c>
      <c r="H1437" s="8" t="s">
        <v>816</v>
      </c>
      <c r="I1437" s="122"/>
      <c r="J1437" s="56" t="s">
        <v>111</v>
      </c>
    </row>
    <row r="1438" spans="1:10">
      <c r="A1438" s="255"/>
      <c r="B1438" s="263" t="s">
        <v>236</v>
      </c>
      <c r="C1438" s="49" t="s">
        <v>237</v>
      </c>
      <c r="D1438" s="1">
        <v>1800</v>
      </c>
      <c r="E1438" s="1"/>
      <c r="F1438" s="1">
        <f>D1438/2</f>
        <v>900</v>
      </c>
      <c r="G1438" s="3" t="s">
        <v>17</v>
      </c>
      <c r="H1438" s="8" t="s">
        <v>212</v>
      </c>
      <c r="I1438" s="122"/>
      <c r="J1438" s="168" t="s">
        <v>213</v>
      </c>
    </row>
    <row r="1439" spans="1:10">
      <c r="A1439" s="255"/>
      <c r="B1439" s="263" t="s">
        <v>238</v>
      </c>
      <c r="C1439" s="49" t="s">
        <v>239</v>
      </c>
      <c r="D1439" s="1">
        <v>8000</v>
      </c>
      <c r="E1439" s="1">
        <f t="shared" si="96"/>
        <v>8000</v>
      </c>
      <c r="F1439" s="40"/>
      <c r="G1439" s="3" t="s">
        <v>17</v>
      </c>
      <c r="H1439" s="8" t="s">
        <v>816</v>
      </c>
      <c r="I1439" s="122"/>
      <c r="J1439" s="56" t="s">
        <v>111</v>
      </c>
    </row>
    <row r="1440" spans="1:10">
      <c r="A1440" s="255"/>
      <c r="B1440" s="263" t="s">
        <v>240</v>
      </c>
      <c r="C1440" s="49" t="s">
        <v>241</v>
      </c>
      <c r="D1440" s="1">
        <v>4425</v>
      </c>
      <c r="E1440" s="1"/>
      <c r="F1440" s="1">
        <f>D1440/2</f>
        <v>2212.5</v>
      </c>
      <c r="G1440" s="3" t="s">
        <v>17</v>
      </c>
      <c r="H1440" s="8" t="s">
        <v>206</v>
      </c>
      <c r="I1440" s="122"/>
      <c r="J1440" s="168" t="s">
        <v>19</v>
      </c>
    </row>
    <row r="1441" spans="1:10">
      <c r="A1441" s="255"/>
      <c r="B1441" s="263" t="s">
        <v>242</v>
      </c>
      <c r="C1441" s="49" t="s">
        <v>243</v>
      </c>
      <c r="D1441" s="1">
        <v>11169</v>
      </c>
      <c r="E1441" s="1"/>
      <c r="F1441" s="37">
        <f>D1441/2-1</f>
        <v>5583.5</v>
      </c>
      <c r="G1441" s="3" t="s">
        <v>114</v>
      </c>
      <c r="H1441" s="8" t="s">
        <v>182</v>
      </c>
      <c r="I1441" s="122"/>
      <c r="J1441" s="56" t="s">
        <v>128</v>
      </c>
    </row>
    <row r="1442" spans="1:10">
      <c r="A1442" s="255"/>
      <c r="B1442" s="262" t="s">
        <v>2254</v>
      </c>
      <c r="C1442" s="30" t="s">
        <v>2269</v>
      </c>
      <c r="D1442" s="1">
        <v>4420</v>
      </c>
      <c r="E1442" s="1">
        <v>4420</v>
      </c>
      <c r="F1442" s="1"/>
      <c r="G1442" s="31" t="s">
        <v>2250</v>
      </c>
      <c r="H1442" s="32" t="s">
        <v>2256</v>
      </c>
      <c r="I1442" s="133"/>
      <c r="J1442" s="65" t="s">
        <v>2257</v>
      </c>
    </row>
    <row r="1443" spans="1:10" ht="129.6" customHeight="1">
      <c r="A1443" s="255"/>
      <c r="B1443" s="263" t="s">
        <v>832</v>
      </c>
      <c r="C1443" s="49" t="s">
        <v>833</v>
      </c>
      <c r="D1443" s="1">
        <v>107940</v>
      </c>
      <c r="E1443" s="1">
        <f t="shared" si="96"/>
        <v>107940</v>
      </c>
      <c r="F1443" s="37"/>
      <c r="G1443" s="3" t="s">
        <v>114</v>
      </c>
      <c r="H1443" s="230" t="s">
        <v>935</v>
      </c>
      <c r="I1443" s="148" t="s">
        <v>2346</v>
      </c>
      <c r="J1443" s="284" t="s">
        <v>953</v>
      </c>
    </row>
    <row r="1444" spans="1:10">
      <c r="A1444" s="255"/>
      <c r="B1444" s="263" t="s">
        <v>193</v>
      </c>
      <c r="C1444" s="49" t="s">
        <v>244</v>
      </c>
      <c r="D1444" s="1">
        <v>8000</v>
      </c>
      <c r="E1444" s="1">
        <f t="shared" si="96"/>
        <v>8000</v>
      </c>
      <c r="F1444" s="40"/>
      <c r="G1444" s="3" t="s">
        <v>17</v>
      </c>
      <c r="H1444" s="8" t="s">
        <v>816</v>
      </c>
      <c r="I1444" s="122"/>
      <c r="J1444" s="56" t="s">
        <v>111</v>
      </c>
    </row>
    <row r="1445" spans="1:10">
      <c r="A1445" s="255"/>
      <c r="B1445" s="263" t="s">
        <v>245</v>
      </c>
      <c r="C1445" s="49" t="s">
        <v>246</v>
      </c>
      <c r="D1445" s="1">
        <v>4425</v>
      </c>
      <c r="E1445" s="1"/>
      <c r="F1445" s="1">
        <f t="shared" ref="F1445:F1449" si="100">D1445/2</f>
        <v>2212.5</v>
      </c>
      <c r="G1445" s="3" t="s">
        <v>17</v>
      </c>
      <c r="H1445" s="8" t="s">
        <v>206</v>
      </c>
      <c r="I1445" s="122"/>
      <c r="J1445" s="168" t="s">
        <v>19</v>
      </c>
    </row>
    <row r="1446" spans="1:10">
      <c r="A1446" s="255"/>
      <c r="B1446" s="263" t="s">
        <v>247</v>
      </c>
      <c r="C1446" s="49" t="s">
        <v>248</v>
      </c>
      <c r="D1446" s="1">
        <v>3710</v>
      </c>
      <c r="E1446" s="1"/>
      <c r="F1446" s="1">
        <f t="shared" si="100"/>
        <v>1855</v>
      </c>
      <c r="G1446" s="3" t="s">
        <v>114</v>
      </c>
      <c r="H1446" s="8" t="s">
        <v>182</v>
      </c>
      <c r="I1446" s="122"/>
      <c r="J1446" s="56" t="s">
        <v>128</v>
      </c>
    </row>
    <row r="1447" spans="1:10">
      <c r="A1447" s="255"/>
      <c r="B1447" s="263" t="s">
        <v>249</v>
      </c>
      <c r="C1447" s="49" t="s">
        <v>250</v>
      </c>
      <c r="D1447" s="1">
        <v>1800</v>
      </c>
      <c r="E1447" s="1"/>
      <c r="F1447" s="1">
        <f t="shared" si="100"/>
        <v>900</v>
      </c>
      <c r="G1447" s="3" t="s">
        <v>17</v>
      </c>
      <c r="H1447" s="8" t="s">
        <v>212</v>
      </c>
      <c r="I1447" s="122"/>
      <c r="J1447" s="168" t="s">
        <v>213</v>
      </c>
    </row>
    <row r="1448" spans="1:10">
      <c r="A1448" s="255"/>
      <c r="B1448" s="263" t="s">
        <v>251</v>
      </c>
      <c r="C1448" s="49" t="s">
        <v>252</v>
      </c>
      <c r="D1448" s="1">
        <v>7062</v>
      </c>
      <c r="E1448" s="1"/>
      <c r="F1448" s="1">
        <f t="shared" si="100"/>
        <v>3531</v>
      </c>
      <c r="G1448" s="3" t="s">
        <v>114</v>
      </c>
      <c r="H1448" s="8" t="s">
        <v>182</v>
      </c>
      <c r="I1448" s="122"/>
      <c r="J1448" s="56" t="s">
        <v>128</v>
      </c>
    </row>
    <row r="1449" spans="1:10">
      <c r="A1449" s="255"/>
      <c r="B1449" s="263" t="s">
        <v>253</v>
      </c>
      <c r="C1449" s="49" t="s">
        <v>254</v>
      </c>
      <c r="D1449" s="1">
        <v>4425</v>
      </c>
      <c r="E1449" s="1"/>
      <c r="F1449" s="1">
        <f t="shared" si="100"/>
        <v>2212.5</v>
      </c>
      <c r="G1449" s="3" t="s">
        <v>17</v>
      </c>
      <c r="H1449" s="8" t="s">
        <v>206</v>
      </c>
      <c r="I1449" s="122"/>
      <c r="J1449" s="168" t="s">
        <v>19</v>
      </c>
    </row>
    <row r="1450" spans="1:10">
      <c r="A1450" s="255"/>
      <c r="B1450" s="263" t="s">
        <v>91</v>
      </c>
      <c r="C1450" s="49" t="s">
        <v>255</v>
      </c>
      <c r="D1450" s="1">
        <v>8000</v>
      </c>
      <c r="E1450" s="1">
        <f t="shared" si="96"/>
        <v>8000</v>
      </c>
      <c r="F1450" s="40"/>
      <c r="G1450" s="3" t="s">
        <v>17</v>
      </c>
      <c r="H1450" s="8" t="s">
        <v>816</v>
      </c>
      <c r="I1450" s="122"/>
      <c r="J1450" s="56" t="s">
        <v>111</v>
      </c>
    </row>
    <row r="1451" spans="1:10">
      <c r="A1451" s="255"/>
      <c r="B1451" s="263" t="s">
        <v>256</v>
      </c>
      <c r="C1451" s="49" t="s">
        <v>257</v>
      </c>
      <c r="D1451" s="1">
        <v>1365</v>
      </c>
      <c r="E1451" s="1">
        <f t="shared" si="96"/>
        <v>1365</v>
      </c>
      <c r="F1451" s="1"/>
      <c r="G1451" s="3" t="s">
        <v>17</v>
      </c>
      <c r="H1451" s="8" t="s">
        <v>258</v>
      </c>
      <c r="I1451" s="122"/>
      <c r="J1451" s="58" t="s">
        <v>259</v>
      </c>
    </row>
    <row r="1452" spans="1:10">
      <c r="A1452" s="255"/>
      <c r="B1452" s="263" t="s">
        <v>260</v>
      </c>
      <c r="C1452" s="49" t="s">
        <v>261</v>
      </c>
      <c r="D1452" s="1">
        <v>4425</v>
      </c>
      <c r="E1452" s="1"/>
      <c r="F1452" s="1">
        <f>D1452/2</f>
        <v>2212.5</v>
      </c>
      <c r="G1452" s="3" t="s">
        <v>17</v>
      </c>
      <c r="H1452" s="8" t="s">
        <v>206</v>
      </c>
      <c r="I1452" s="122"/>
      <c r="J1452" s="168" t="s">
        <v>19</v>
      </c>
    </row>
    <row r="1453" spans="1:10" ht="27.75">
      <c r="A1453" s="255"/>
      <c r="B1453" s="263" t="s">
        <v>262</v>
      </c>
      <c r="C1453" s="49" t="s">
        <v>263</v>
      </c>
      <c r="D1453" s="1">
        <v>800</v>
      </c>
      <c r="E1453" s="1">
        <f t="shared" si="96"/>
        <v>800</v>
      </c>
      <c r="F1453" s="1"/>
      <c r="G1453" s="3" t="s">
        <v>17</v>
      </c>
      <c r="H1453" s="8" t="s">
        <v>264</v>
      </c>
      <c r="I1453" s="122"/>
      <c r="J1453" s="231" t="s">
        <v>265</v>
      </c>
    </row>
    <row r="1454" spans="1:10">
      <c r="A1454" s="255"/>
      <c r="B1454" s="263" t="s">
        <v>260</v>
      </c>
      <c r="C1454" s="49" t="s">
        <v>171</v>
      </c>
      <c r="D1454" s="1">
        <v>900</v>
      </c>
      <c r="E1454" s="1"/>
      <c r="F1454" s="1">
        <f>D1454/2</f>
        <v>450</v>
      </c>
      <c r="G1454" s="3" t="s">
        <v>17</v>
      </c>
      <c r="H1454" s="8" t="s">
        <v>209</v>
      </c>
      <c r="I1454" s="122"/>
      <c r="J1454" s="168" t="s">
        <v>19</v>
      </c>
    </row>
    <row r="1455" spans="1:10">
      <c r="A1455" s="255"/>
      <c r="B1455" s="263" t="s">
        <v>266</v>
      </c>
      <c r="C1455" s="49" t="s">
        <v>267</v>
      </c>
      <c r="D1455" s="1">
        <v>8000</v>
      </c>
      <c r="E1455" s="1">
        <f t="shared" si="96"/>
        <v>8000</v>
      </c>
      <c r="F1455" s="40"/>
      <c r="G1455" s="3" t="s">
        <v>17</v>
      </c>
      <c r="H1455" s="8" t="s">
        <v>816</v>
      </c>
      <c r="I1455" s="122"/>
      <c r="J1455" s="56" t="s">
        <v>111</v>
      </c>
    </row>
    <row r="1456" spans="1:10" ht="27">
      <c r="A1456" s="255"/>
      <c r="B1456" s="263" t="s">
        <v>268</v>
      </c>
      <c r="C1456" s="49" t="s">
        <v>269</v>
      </c>
      <c r="D1456" s="1">
        <v>12015</v>
      </c>
      <c r="E1456" s="1">
        <f t="shared" si="96"/>
        <v>12015</v>
      </c>
      <c r="F1456" s="37"/>
      <c r="G1456" s="3" t="s">
        <v>114</v>
      </c>
      <c r="H1456" s="8" t="s">
        <v>182</v>
      </c>
      <c r="I1456" s="122"/>
      <c r="J1456" s="58" t="s">
        <v>270</v>
      </c>
    </row>
    <row r="1457" spans="1:10">
      <c r="A1457" s="255"/>
      <c r="B1457" s="263" t="s">
        <v>834</v>
      </c>
      <c r="C1457" s="49" t="s">
        <v>835</v>
      </c>
      <c r="D1457" s="1">
        <v>1890</v>
      </c>
      <c r="E1457" s="1">
        <f t="shared" si="96"/>
        <v>1890</v>
      </c>
      <c r="F1457" s="37"/>
      <c r="G1457" s="3" t="s">
        <v>821</v>
      </c>
      <c r="H1457" s="8" t="s">
        <v>794</v>
      </c>
      <c r="I1457" s="122"/>
      <c r="J1457" s="58" t="s">
        <v>812</v>
      </c>
    </row>
    <row r="1458" spans="1:10">
      <c r="A1458" s="255"/>
      <c r="B1458" s="263" t="s">
        <v>271</v>
      </c>
      <c r="C1458" s="49" t="s">
        <v>272</v>
      </c>
      <c r="D1458" s="1">
        <v>7070</v>
      </c>
      <c r="E1458" s="1"/>
      <c r="F1458" s="1">
        <f>D1458/2</f>
        <v>3535</v>
      </c>
      <c r="G1458" s="3" t="s">
        <v>114</v>
      </c>
      <c r="H1458" s="8" t="s">
        <v>182</v>
      </c>
      <c r="I1458" s="122"/>
      <c r="J1458" s="56" t="s">
        <v>128</v>
      </c>
    </row>
    <row r="1459" spans="1:10">
      <c r="A1459" s="255"/>
      <c r="B1459" s="263" t="s">
        <v>194</v>
      </c>
      <c r="C1459" s="49" t="s">
        <v>273</v>
      </c>
      <c r="D1459" s="1">
        <v>8000</v>
      </c>
      <c r="E1459" s="1">
        <f>D1459</f>
        <v>8000</v>
      </c>
      <c r="F1459" s="40"/>
      <c r="G1459" s="3" t="s">
        <v>17</v>
      </c>
      <c r="H1459" s="8" t="s">
        <v>816</v>
      </c>
      <c r="I1459" s="122"/>
      <c r="J1459" s="56" t="s">
        <v>111</v>
      </c>
    </row>
    <row r="1460" spans="1:10">
      <c r="A1460" s="255"/>
      <c r="B1460" s="263" t="s">
        <v>274</v>
      </c>
      <c r="C1460" s="49" t="s">
        <v>275</v>
      </c>
      <c r="D1460" s="1">
        <v>4425</v>
      </c>
      <c r="E1460" s="1"/>
      <c r="F1460" s="1">
        <f>D1460/2</f>
        <v>2212.5</v>
      </c>
      <c r="G1460" s="3" t="s">
        <v>17</v>
      </c>
      <c r="H1460" s="8" t="s">
        <v>206</v>
      </c>
      <c r="I1460" s="122"/>
      <c r="J1460" s="168" t="s">
        <v>19</v>
      </c>
    </row>
    <row r="1461" spans="1:10">
      <c r="A1461" s="255"/>
      <c r="B1461" s="263" t="s">
        <v>836</v>
      </c>
      <c r="C1461" s="49" t="s">
        <v>837</v>
      </c>
      <c r="D1461" s="1">
        <v>861</v>
      </c>
      <c r="E1461" s="1">
        <f>D1461</f>
        <v>861</v>
      </c>
      <c r="F1461" s="1"/>
      <c r="G1461" s="3" t="s">
        <v>17</v>
      </c>
      <c r="H1461" s="8" t="s">
        <v>794</v>
      </c>
      <c r="I1461" s="122"/>
      <c r="J1461" s="168" t="s">
        <v>838</v>
      </c>
    </row>
    <row r="1462" spans="1:10">
      <c r="A1462" s="255"/>
      <c r="B1462" s="263" t="s">
        <v>836</v>
      </c>
      <c r="C1462" s="49" t="s">
        <v>839</v>
      </c>
      <c r="D1462" s="1">
        <v>5250</v>
      </c>
      <c r="E1462" s="1">
        <f>D1462</f>
        <v>5250</v>
      </c>
      <c r="F1462" s="1"/>
      <c r="G1462" s="3" t="s">
        <v>17</v>
      </c>
      <c r="H1462" s="8" t="s">
        <v>794</v>
      </c>
      <c r="I1462" s="122"/>
      <c r="J1462" s="168" t="s">
        <v>840</v>
      </c>
    </row>
    <row r="1463" spans="1:10">
      <c r="A1463" s="255"/>
      <c r="B1463" s="263" t="s">
        <v>276</v>
      </c>
      <c r="C1463" s="49" t="s">
        <v>277</v>
      </c>
      <c r="D1463" s="1">
        <v>4425</v>
      </c>
      <c r="E1463" s="1"/>
      <c r="F1463" s="1">
        <f>D1463/2</f>
        <v>2212.5</v>
      </c>
      <c r="G1463" s="3" t="s">
        <v>17</v>
      </c>
      <c r="H1463" s="8" t="s">
        <v>206</v>
      </c>
      <c r="I1463" s="122"/>
      <c r="J1463" s="168" t="s">
        <v>19</v>
      </c>
    </row>
    <row r="1464" spans="1:10">
      <c r="A1464" s="255"/>
      <c r="B1464" s="263" t="s">
        <v>278</v>
      </c>
      <c r="C1464" s="49" t="s">
        <v>279</v>
      </c>
      <c r="D1464" s="1">
        <v>6515</v>
      </c>
      <c r="E1464" s="1"/>
      <c r="F1464" s="37">
        <f>D1464/2-1+0.5</f>
        <v>3257</v>
      </c>
      <c r="G1464" s="3" t="s">
        <v>114</v>
      </c>
      <c r="H1464" s="8" t="s">
        <v>182</v>
      </c>
      <c r="I1464" s="122"/>
      <c r="J1464" s="56" t="s">
        <v>128</v>
      </c>
    </row>
    <row r="1465" spans="1:10">
      <c r="A1465" s="255"/>
      <c r="B1465" s="263" t="s">
        <v>280</v>
      </c>
      <c r="C1465" s="49" t="s">
        <v>281</v>
      </c>
      <c r="D1465" s="1">
        <v>4900</v>
      </c>
      <c r="E1465" s="1"/>
      <c r="F1465" s="1">
        <f>D1465/2</f>
        <v>2450</v>
      </c>
      <c r="G1465" s="3" t="s">
        <v>17</v>
      </c>
      <c r="H1465" s="8" t="s">
        <v>282</v>
      </c>
      <c r="I1465" s="122"/>
      <c r="J1465" s="56" t="s">
        <v>283</v>
      </c>
    </row>
    <row r="1466" spans="1:10">
      <c r="A1466" s="255"/>
      <c r="B1466" s="263" t="s">
        <v>104</v>
      </c>
      <c r="C1466" s="49" t="s">
        <v>284</v>
      </c>
      <c r="D1466" s="1">
        <v>8000</v>
      </c>
      <c r="E1466" s="1">
        <f t="shared" si="96"/>
        <v>8000</v>
      </c>
      <c r="F1466" s="40"/>
      <c r="G1466" s="3" t="s">
        <v>17</v>
      </c>
      <c r="H1466" s="8" t="s">
        <v>816</v>
      </c>
      <c r="I1466" s="122"/>
      <c r="J1466" s="56" t="s">
        <v>111</v>
      </c>
    </row>
    <row r="1467" spans="1:10" ht="14.25" thickBot="1">
      <c r="A1467" s="254"/>
      <c r="B1467" s="321" t="s">
        <v>144</v>
      </c>
      <c r="C1467" s="326"/>
      <c r="D1467" s="75"/>
      <c r="E1467" s="76">
        <f>SUM(E1410:E1466)</f>
        <v>339396</v>
      </c>
      <c r="F1467" s="76">
        <f>SUM(F1410:F1466)</f>
        <v>71429</v>
      </c>
      <c r="G1467" s="245">
        <f>SUM(E1467:F1467)</f>
        <v>410825</v>
      </c>
      <c r="H1467" s="77"/>
      <c r="I1467" s="123"/>
      <c r="J1467" s="78"/>
    </row>
    <row r="1468" spans="1:10" s="2" customFormat="1">
      <c r="A1468" s="252" t="s">
        <v>966</v>
      </c>
      <c r="B1468" s="311" t="s">
        <v>2203</v>
      </c>
      <c r="C1468" s="312"/>
      <c r="D1468" s="98"/>
      <c r="E1468" s="99"/>
      <c r="F1468" s="99"/>
      <c r="G1468" s="176"/>
      <c r="H1468" s="100"/>
      <c r="I1468" s="131"/>
      <c r="J1468" s="101"/>
    </row>
    <row r="1469" spans="1:10" s="2" customFormat="1" ht="13.15" customHeight="1">
      <c r="A1469" s="253"/>
      <c r="B1469" s="274" t="s">
        <v>1058</v>
      </c>
      <c r="C1469" s="48" t="s">
        <v>523</v>
      </c>
      <c r="D1469" s="1">
        <v>8328</v>
      </c>
      <c r="E1469" s="1"/>
      <c r="F1469" s="1">
        <v>4164</v>
      </c>
      <c r="G1469" s="177" t="s">
        <v>375</v>
      </c>
      <c r="H1469" s="8" t="s">
        <v>539</v>
      </c>
      <c r="I1469" s="122"/>
      <c r="J1469" s="63" t="s">
        <v>604</v>
      </c>
    </row>
    <row r="1470" spans="1:10" s="2" customFormat="1" ht="13.15" customHeight="1">
      <c r="A1470" s="253"/>
      <c r="B1470" s="274" t="s">
        <v>2199</v>
      </c>
      <c r="C1470" s="48" t="s">
        <v>349</v>
      </c>
      <c r="D1470" s="1">
        <v>5289</v>
      </c>
      <c r="E1470" s="1"/>
      <c r="F1470" s="1">
        <v>2644</v>
      </c>
      <c r="G1470" s="177" t="s">
        <v>375</v>
      </c>
      <c r="H1470" s="8" t="s">
        <v>539</v>
      </c>
      <c r="I1470" s="122"/>
      <c r="J1470" s="63" t="s">
        <v>604</v>
      </c>
    </row>
    <row r="1471" spans="1:10" s="2" customFormat="1" ht="40.5">
      <c r="A1471" s="253"/>
      <c r="B1471" s="274" t="s">
        <v>2209</v>
      </c>
      <c r="C1471" s="48" t="s">
        <v>2210</v>
      </c>
      <c r="D1471" s="1">
        <v>113810</v>
      </c>
      <c r="E1471" s="1">
        <v>113810</v>
      </c>
      <c r="F1471" s="1"/>
      <c r="G1471" s="149" t="s">
        <v>945</v>
      </c>
      <c r="H1471" s="15" t="s">
        <v>1906</v>
      </c>
      <c r="I1471" s="167" t="s">
        <v>2341</v>
      </c>
      <c r="J1471" s="172" t="s">
        <v>2345</v>
      </c>
    </row>
    <row r="1472" spans="1:10" s="2" customFormat="1" ht="13.15" customHeight="1">
      <c r="A1472" s="253"/>
      <c r="B1472" s="274" t="s">
        <v>2084</v>
      </c>
      <c r="C1472" s="48" t="s">
        <v>417</v>
      </c>
      <c r="D1472" s="1">
        <v>3617</v>
      </c>
      <c r="E1472" s="1"/>
      <c r="F1472" s="1">
        <v>2813</v>
      </c>
      <c r="G1472" s="177" t="s">
        <v>375</v>
      </c>
      <c r="H1472" s="8" t="s">
        <v>539</v>
      </c>
      <c r="I1472" s="122"/>
      <c r="J1472" s="63" t="s">
        <v>604</v>
      </c>
    </row>
    <row r="1473" spans="1:10" s="2" customFormat="1" ht="13.15" customHeight="1">
      <c r="A1473" s="253"/>
      <c r="B1473" s="274" t="s">
        <v>2200</v>
      </c>
      <c r="C1473" s="48" t="s">
        <v>420</v>
      </c>
      <c r="D1473" s="1">
        <v>4051</v>
      </c>
      <c r="E1473" s="1"/>
      <c r="F1473" s="1">
        <v>2025</v>
      </c>
      <c r="G1473" s="177" t="s">
        <v>375</v>
      </c>
      <c r="H1473" s="8" t="s">
        <v>539</v>
      </c>
      <c r="I1473" s="122"/>
      <c r="J1473" s="63" t="s">
        <v>604</v>
      </c>
    </row>
    <row r="1474" spans="1:10" s="2" customFormat="1" ht="13.15" customHeight="1">
      <c r="A1474" s="253"/>
      <c r="B1474" s="274" t="s">
        <v>1897</v>
      </c>
      <c r="C1474" s="48" t="s">
        <v>423</v>
      </c>
      <c r="D1474" s="1">
        <v>5689</v>
      </c>
      <c r="E1474" s="1"/>
      <c r="F1474" s="1">
        <v>2844</v>
      </c>
      <c r="G1474" s="177" t="s">
        <v>375</v>
      </c>
      <c r="H1474" s="8" t="s">
        <v>539</v>
      </c>
      <c r="I1474" s="122"/>
      <c r="J1474" s="63" t="s">
        <v>604</v>
      </c>
    </row>
    <row r="1475" spans="1:10" s="2" customFormat="1" ht="13.15" customHeight="1">
      <c r="A1475" s="253"/>
      <c r="B1475" s="274" t="s">
        <v>2198</v>
      </c>
      <c r="C1475" s="48" t="s">
        <v>870</v>
      </c>
      <c r="D1475" s="1">
        <v>3310</v>
      </c>
      <c r="E1475" s="1"/>
      <c r="F1475" s="1">
        <v>1655</v>
      </c>
      <c r="G1475" s="177" t="s">
        <v>375</v>
      </c>
      <c r="H1475" s="8" t="s">
        <v>539</v>
      </c>
      <c r="I1475" s="122"/>
      <c r="J1475" s="63" t="s">
        <v>604</v>
      </c>
    </row>
    <row r="1476" spans="1:10" s="2" customFormat="1" ht="13.15" customHeight="1">
      <c r="A1476" s="253"/>
      <c r="B1476" s="274" t="s">
        <v>1901</v>
      </c>
      <c r="C1476" s="48" t="s">
        <v>387</v>
      </c>
      <c r="D1476" s="1">
        <v>5718</v>
      </c>
      <c r="E1476" s="1"/>
      <c r="F1476" s="1">
        <v>2859</v>
      </c>
      <c r="G1476" s="177" t="s">
        <v>375</v>
      </c>
      <c r="H1476" s="8" t="s">
        <v>539</v>
      </c>
      <c r="I1476" s="122"/>
      <c r="J1476" s="63" t="s">
        <v>604</v>
      </c>
    </row>
    <row r="1477" spans="1:10" s="2" customFormat="1" ht="13.15" customHeight="1" thickBot="1">
      <c r="A1477" s="253"/>
      <c r="B1477" s="285" t="s">
        <v>1902</v>
      </c>
      <c r="C1477" s="286" t="s">
        <v>1859</v>
      </c>
      <c r="D1477" s="287">
        <v>5741</v>
      </c>
      <c r="E1477" s="287"/>
      <c r="F1477" s="287">
        <v>2870</v>
      </c>
      <c r="G1477" s="288" t="s">
        <v>375</v>
      </c>
      <c r="H1477" s="289" t="s">
        <v>539</v>
      </c>
      <c r="I1477" s="290"/>
      <c r="J1477" s="291" t="s">
        <v>604</v>
      </c>
    </row>
    <row r="1478" spans="1:10" s="2" customFormat="1" ht="13.15" customHeight="1" thickBot="1">
      <c r="A1478" s="74"/>
      <c r="B1478" s="342" t="s">
        <v>1196</v>
      </c>
      <c r="C1478" s="342"/>
      <c r="D1478" s="292"/>
      <c r="E1478" s="293">
        <f>SUM(E1469:E1477)</f>
        <v>113810</v>
      </c>
      <c r="F1478" s="293">
        <f>SUM(F1469:F1477)</f>
        <v>21874</v>
      </c>
      <c r="G1478" s="294">
        <f>SUM(E1478:F1478)</f>
        <v>135684</v>
      </c>
      <c r="H1478" s="295"/>
      <c r="I1478" s="296"/>
      <c r="J1478" s="297"/>
    </row>
    <row r="1479" spans="1:10" ht="13.15" customHeight="1"/>
    <row r="1534" spans="2:2">
      <c r="B1534" s="116"/>
    </row>
    <row r="1535" spans="2:2">
      <c r="B1535" s="116"/>
    </row>
    <row r="1536" spans="2:2">
      <c r="B1536" s="116"/>
    </row>
    <row r="1537" spans="2:2">
      <c r="B1537" s="116"/>
    </row>
    <row r="1538" spans="2:2">
      <c r="B1538" s="116"/>
    </row>
    <row r="1539" spans="2:2">
      <c r="B1539" s="116"/>
    </row>
    <row r="1540" spans="2:2">
      <c r="B1540" s="116"/>
    </row>
    <row r="1541" spans="2:2">
      <c r="B1541" s="116"/>
    </row>
    <row r="1542" spans="2:2">
      <c r="B1542" s="116"/>
    </row>
    <row r="1543" spans="2:2">
      <c r="B1543" s="116"/>
    </row>
    <row r="1544" spans="2:2">
      <c r="B1544" s="116"/>
    </row>
    <row r="1545" spans="2:2">
      <c r="B1545" s="116"/>
    </row>
    <row r="1546" spans="2:2">
      <c r="B1546" s="116"/>
    </row>
    <row r="1547" spans="2:2">
      <c r="B1547" s="116"/>
    </row>
    <row r="1548" spans="2:2">
      <c r="B1548" s="116"/>
    </row>
  </sheetData>
  <mergeCells count="95">
    <mergeCell ref="B1478:C1478"/>
    <mergeCell ref="B88:C88"/>
    <mergeCell ref="B141:C141"/>
    <mergeCell ref="B169:C169"/>
    <mergeCell ref="B197:C197"/>
    <mergeCell ref="B231:C231"/>
    <mergeCell ref="B284:C284"/>
    <mergeCell ref="B459:C459"/>
    <mergeCell ref="B581:C581"/>
    <mergeCell ref="B637:C637"/>
    <mergeCell ref="B1022:C1022"/>
    <mergeCell ref="B682:C682"/>
    <mergeCell ref="B808:C808"/>
    <mergeCell ref="B809:D809"/>
    <mergeCell ref="B814:C814"/>
    <mergeCell ref="B960:G960"/>
    <mergeCell ref="B1103:D1103"/>
    <mergeCell ref="B710:C710"/>
    <mergeCell ref="B711:D711"/>
    <mergeCell ref="B768:C768"/>
    <mergeCell ref="B785:C785"/>
    <mergeCell ref="B786:D786"/>
    <mergeCell ref="B883:C883"/>
    <mergeCell ref="B884:C884"/>
    <mergeCell ref="B861:D861"/>
    <mergeCell ref="B1054:C1054"/>
    <mergeCell ref="B1102:C1102"/>
    <mergeCell ref="B1053:C1053"/>
    <mergeCell ref="B638:C638"/>
    <mergeCell ref="B666:C666"/>
    <mergeCell ref="B667:D667"/>
    <mergeCell ref="B683:D683"/>
    <mergeCell ref="E683:G683"/>
    <mergeCell ref="B561:C561"/>
    <mergeCell ref="B562:G562"/>
    <mergeCell ref="B582:D582"/>
    <mergeCell ref="B617:C617"/>
    <mergeCell ref="B618:G618"/>
    <mergeCell ref="B462:C462"/>
    <mergeCell ref="B463:C463"/>
    <mergeCell ref="B503:C503"/>
    <mergeCell ref="B504:D504"/>
    <mergeCell ref="E504:G504"/>
    <mergeCell ref="B400:G400"/>
    <mergeCell ref="B460:D460"/>
    <mergeCell ref="B89:C89"/>
    <mergeCell ref="B121:C121"/>
    <mergeCell ref="B122:G122"/>
    <mergeCell ref="B142:G142"/>
    <mergeCell ref="B170:G170"/>
    <mergeCell ref="B198:D198"/>
    <mergeCell ref="B1468:C1468"/>
    <mergeCell ref="H3:J3"/>
    <mergeCell ref="B919:C919"/>
    <mergeCell ref="B920:C920"/>
    <mergeCell ref="B860:C860"/>
    <mergeCell ref="B1467:C1467"/>
    <mergeCell ref="B815:C815"/>
    <mergeCell ref="B14:C14"/>
    <mergeCell ref="B17:C17"/>
    <mergeCell ref="B51:C51"/>
    <mergeCell ref="H15:J15"/>
    <mergeCell ref="B52:G52"/>
    <mergeCell ref="B959:C959"/>
    <mergeCell ref="B1023:C1023"/>
    <mergeCell ref="B343:C343"/>
    <mergeCell ref="B344:D344"/>
    <mergeCell ref="B1408:C1408"/>
    <mergeCell ref="B1131:C1131"/>
    <mergeCell ref="B1132:D1132"/>
    <mergeCell ref="B1198:C1198"/>
    <mergeCell ref="B1199:C1199"/>
    <mergeCell ref="B1204:C1204"/>
    <mergeCell ref="B1208:D1208"/>
    <mergeCell ref="B1265:C1265"/>
    <mergeCell ref="B1266:C1266"/>
    <mergeCell ref="B1310:C1310"/>
    <mergeCell ref="B1311:D1311"/>
    <mergeCell ref="B1369:C1369"/>
    <mergeCell ref="B1:J1"/>
    <mergeCell ref="B1205:D1205"/>
    <mergeCell ref="E1205:G1205"/>
    <mergeCell ref="B1207:C1207"/>
    <mergeCell ref="B1370:C1370"/>
    <mergeCell ref="E344:G344"/>
    <mergeCell ref="B211:C211"/>
    <mergeCell ref="B212:F212"/>
    <mergeCell ref="B232:F232"/>
    <mergeCell ref="B329:D329"/>
    <mergeCell ref="B361:C361"/>
    <mergeCell ref="B362:C362"/>
    <mergeCell ref="B377:C377"/>
    <mergeCell ref="B378:D378"/>
    <mergeCell ref="E378:G378"/>
    <mergeCell ref="B399:C399"/>
  </mergeCells>
  <phoneticPr fontId="2"/>
  <pageMargins left="0.62992125984251968" right="0.13779527559055119" top="0.39370078740157483" bottom="0.31496062992125984" header="0.31496062992125984" footer="0.31496062992125984"/>
  <pageSetup paperSize="9" scale="55" fitToHeight="0" orientation="landscape" r:id="rId1"/>
  <headerFooter>
    <oddHeader>&amp;P ページ</oddHeader>
  </headerFooter>
  <ignoredErrors>
    <ignoredError sqref="F146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住民監査請求の対象一覧</vt:lpstr>
      <vt:lpstr>住民監査請求の対象一覧!Print_Titles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2016-05-02T07:19:30Z</dcterms:modified>
</cp:coreProperties>
</file>