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720" activeTab="0"/>
  </bookViews>
  <sheets>
    <sheet name="Sheet1" sheetId="1" r:id="rId1"/>
    <sheet name="Sheet2" sheetId="2" r:id="rId2"/>
  </sheets>
  <definedNames>
    <definedName name="_xlnm.Print_Titles" localSheetId="0">'Sheet1'!$2:$2</definedName>
  </definedNames>
  <calcPr fullCalcOnLoad="1"/>
</workbook>
</file>

<file path=xl/sharedStrings.xml><?xml version="1.0" encoding="utf-8"?>
<sst xmlns="http://schemas.openxmlformats.org/spreadsheetml/2006/main" count="807" uniqueCount="335">
  <si>
    <t>年月日</t>
  </si>
  <si>
    <t>内容</t>
  </si>
  <si>
    <t>備考</t>
  </si>
  <si>
    <t>費目</t>
  </si>
  <si>
    <t>領収書の金額</t>
  </si>
  <si>
    <t>管理番号</t>
  </si>
  <si>
    <t>支払い先</t>
  </si>
  <si>
    <t>返還対象金額合計</t>
  </si>
  <si>
    <t>金額
（按分1/2）
携帯電話は上限1万円</t>
  </si>
  <si>
    <t>金額
（全額政務調査費）</t>
  </si>
  <si>
    <t>資料作成費</t>
  </si>
  <si>
    <t>（株）オフィスベンダー</t>
  </si>
  <si>
    <t>領収書宛名なし</t>
  </si>
  <si>
    <t>修正液・糊等</t>
  </si>
  <si>
    <t>セブンイレブン川口伊刈店</t>
  </si>
  <si>
    <t>ゴム印×2個</t>
  </si>
  <si>
    <t>（有）望月春吉商店</t>
  </si>
  <si>
    <t>領収書宛名（市原）</t>
  </si>
  <si>
    <t>セロテープ等</t>
  </si>
  <si>
    <t>ノート等</t>
  </si>
  <si>
    <t>資料購入費</t>
  </si>
  <si>
    <t>読売新聞4月分</t>
  </si>
  <si>
    <t>読売センター蕨第二</t>
  </si>
  <si>
    <t>図書1冊（姿なき占領）</t>
  </si>
  <si>
    <t>丸善ラゾーナ川崎店</t>
  </si>
  <si>
    <t>広報費</t>
  </si>
  <si>
    <t>議会報告印刷代（＠9.25×21,000枚）</t>
  </si>
  <si>
    <t>春秋印刷</t>
  </si>
  <si>
    <t>郵送代（80円切手×20枚）</t>
  </si>
  <si>
    <t>郵便事業（株）</t>
  </si>
  <si>
    <t>郵送代（30円切手×1枚）</t>
  </si>
  <si>
    <t>郵送代（80円切手×2枚・10円切手×5枚）</t>
  </si>
  <si>
    <t>郵送代（1通速達）</t>
  </si>
  <si>
    <t>郵送代（80円切手×5枚）</t>
  </si>
  <si>
    <t>郵送代（＠65×378通）川口郵便局</t>
  </si>
  <si>
    <t>郵送代（＠65×1158通）川口芝園郵便局</t>
  </si>
  <si>
    <t>郵送代（＠65×168通）鳩ヶ谷郵便局</t>
  </si>
  <si>
    <t>郵送代（80円切手×108枚）</t>
  </si>
  <si>
    <t>郵送代（500円切手×3・100円・90円各1枚）</t>
  </si>
  <si>
    <t>郵送代（＠65×106通）</t>
  </si>
  <si>
    <t>郵送代（＠240×1通）</t>
  </si>
  <si>
    <t>コピー代</t>
  </si>
  <si>
    <t>デイリーヤマザキ蕨北店</t>
  </si>
  <si>
    <t>ローソン蕨北町一丁目店</t>
  </si>
  <si>
    <t>写真代</t>
  </si>
  <si>
    <t>プリント代</t>
  </si>
  <si>
    <t>広聴費</t>
  </si>
  <si>
    <t>大和屋製菓（株）</t>
  </si>
  <si>
    <t>茶菓子代（万頭）5人分</t>
  </si>
  <si>
    <t>茶菓子代（せんべい）8人分</t>
  </si>
  <si>
    <t>（株）萬寿屋</t>
  </si>
  <si>
    <t>茶菓子代（せんべい）9人分</t>
  </si>
  <si>
    <t>茶菓子代（洋菓子）6人分</t>
  </si>
  <si>
    <t>東京風月堂</t>
  </si>
  <si>
    <t>茶菓子代（せんべい）4人分</t>
  </si>
  <si>
    <t>セブンイレブン川口芝3丁目店</t>
  </si>
  <si>
    <t>茶菓子代（洋菓子）5人分</t>
  </si>
  <si>
    <t>茶菓子代（せんべい）5人分</t>
  </si>
  <si>
    <t>調査旅費</t>
  </si>
  <si>
    <t>駐車代</t>
  </si>
  <si>
    <t>ザ・ダイソー浦和文蔵店</t>
  </si>
  <si>
    <t>セブンイレブンさいたま文蔵5丁目店</t>
  </si>
  <si>
    <t>セブンイレブン川口上青木中央通り店</t>
  </si>
  <si>
    <t>ファミリーマート浦和西口店</t>
  </si>
  <si>
    <t>茶菓子代（いちご）19人分</t>
  </si>
  <si>
    <t>飲み物代</t>
  </si>
  <si>
    <t>（株）玉喜</t>
  </si>
  <si>
    <t>飲み物代4人分</t>
  </si>
  <si>
    <t>茶菓子代（ケーキ）</t>
  </si>
  <si>
    <t>不二家レストラン川口芝店</t>
  </si>
  <si>
    <t>研究研修費</t>
  </si>
  <si>
    <t>埼玉障害者自立生活協会・会費</t>
  </si>
  <si>
    <t>川口市日本中国友好協会・会費</t>
  </si>
  <si>
    <t>講演会資料代</t>
  </si>
  <si>
    <t>埼玉に夜間中学を作る会・会費</t>
  </si>
  <si>
    <t>さいたまスーパーアリーナ駐車場</t>
  </si>
  <si>
    <t>トーワパーキング西巣鴨・東和工業（株）</t>
  </si>
  <si>
    <t>ジャスコ川口前川店</t>
  </si>
  <si>
    <t>研修研究費</t>
  </si>
  <si>
    <t>ライブin越谷</t>
  </si>
  <si>
    <t>NPO法人ゆめ風基金/ゆめ風ネットさいたま</t>
  </si>
  <si>
    <t>蛍光ペン</t>
  </si>
  <si>
    <t>ヤマザキデイリー蕨北店</t>
  </si>
  <si>
    <t>パソコンのインク等</t>
  </si>
  <si>
    <t>ファミリーマート川口芝東店</t>
  </si>
  <si>
    <t>朝日新聞5月分</t>
  </si>
  <si>
    <t>朝日新聞6月分</t>
  </si>
  <si>
    <t>ファミマート川口前川店</t>
  </si>
  <si>
    <t>茶菓子代（おかし）3人分</t>
  </si>
  <si>
    <t>セブンイレブン川口芝西店</t>
  </si>
  <si>
    <t>飲み物代4人分</t>
  </si>
  <si>
    <t>くだもの10人分</t>
  </si>
  <si>
    <t>（有）まるしん</t>
  </si>
  <si>
    <t>くだもの9人分</t>
  </si>
  <si>
    <t>電話代5月分</t>
  </si>
  <si>
    <t>NTT東日本</t>
  </si>
  <si>
    <t>KDDI(株）</t>
  </si>
  <si>
    <t>(株）すかいらーく</t>
  </si>
  <si>
    <t>コーヒー・おかし3人分</t>
  </si>
  <si>
    <t>コーヒー・おかし4人分</t>
  </si>
  <si>
    <t>ファミリーマートさいたま大谷店</t>
  </si>
  <si>
    <t>領収書宛名（市原）但書なし</t>
  </si>
  <si>
    <t>NPO法人日本・ロシア協会埼玉
年会費2ヵ年分H19・20年度</t>
  </si>
  <si>
    <t>ファミリーマートさいたま高砂店</t>
  </si>
  <si>
    <t>領収書宛名なし但書なし</t>
  </si>
  <si>
    <t>「地方議会人」年間購読料08年度分</t>
  </si>
  <si>
    <t>（株）中央文化社</t>
  </si>
  <si>
    <t>朝日新聞7月分</t>
  </si>
  <si>
    <t>図書1冊（槙枝元文回想録）</t>
  </si>
  <si>
    <t>（株）アドバンテージサーバー</t>
  </si>
  <si>
    <t>郵送代（EXPACK封筒500円）</t>
  </si>
  <si>
    <t>郵送代（80円切手×211枚）</t>
  </si>
  <si>
    <t>郵送代（＠65×375通）川口郵便局</t>
  </si>
  <si>
    <t>郵送代（＠65×166通）鳩ヶ谷里郵便局</t>
  </si>
  <si>
    <t>郵送代（＠65×884通）川口芝郵便局</t>
  </si>
  <si>
    <t>議会報告印刷代（＠11.25×21,000枚）
B5×6</t>
  </si>
  <si>
    <t>電話代</t>
  </si>
  <si>
    <t>セブンイレブン川口上青木中央通店</t>
  </si>
  <si>
    <t>茶菓子代7人分</t>
  </si>
  <si>
    <t>茶菓子代3人分</t>
  </si>
  <si>
    <t>セブンイレブン川口芝西店</t>
  </si>
  <si>
    <t>朝日新聞8月分</t>
  </si>
  <si>
    <t>図書4冊
大隈鉄二論文選上下各1600円
季刊労働党2008春夏号各1200円</t>
  </si>
  <si>
    <t>労働新聞埼玉支局</t>
  </si>
  <si>
    <t>茶菓子代4人分</t>
  </si>
  <si>
    <t>朝日新聞9月分</t>
  </si>
  <si>
    <t>ファミリーマート西川口店</t>
  </si>
  <si>
    <t>事務所費</t>
  </si>
  <si>
    <t>ボンド等</t>
  </si>
  <si>
    <t>ファクシミリ用紙</t>
  </si>
  <si>
    <t>郵送代（80円切手×10枚）</t>
  </si>
  <si>
    <t>ローソン蕨北町一丁目店</t>
  </si>
  <si>
    <t>玉喜</t>
  </si>
  <si>
    <t>銀座コージーコーナー</t>
  </si>
  <si>
    <t>アルカリ電池代</t>
  </si>
  <si>
    <t>ホームセンターエッサン川口店</t>
  </si>
  <si>
    <t>筆記具</t>
  </si>
  <si>
    <t>ANA FEST羽田66番ゲートギフト店</t>
  </si>
  <si>
    <t>広範な国民連合埼玉・年会費</t>
  </si>
  <si>
    <t>ナショナルトラスト全国大会参加費</t>
  </si>
  <si>
    <t>（社）ナショナルトラスト協会</t>
  </si>
  <si>
    <t>広範な国民連合議員版2008年度購読料</t>
  </si>
  <si>
    <t>朝日新聞10月分</t>
  </si>
  <si>
    <t>茶菓子代5人分</t>
  </si>
  <si>
    <t>茶菓子代6人分</t>
  </si>
  <si>
    <t>茶菓子代8人分</t>
  </si>
  <si>
    <t>（株）ココスジャパン浦和店</t>
  </si>
  <si>
    <t>茶菓子代9人分</t>
  </si>
  <si>
    <t>朝日新聞11月分</t>
  </si>
  <si>
    <t>ローソン川口前上町店</t>
  </si>
  <si>
    <t>広範な国民連合記念講演参加費</t>
  </si>
  <si>
    <t>ローソン蕨北店</t>
  </si>
  <si>
    <t>領収書宛名（市原）但書なし</t>
  </si>
  <si>
    <t>インクジェットラベル用紙</t>
  </si>
  <si>
    <t>朝日新聞12月分</t>
  </si>
  <si>
    <t>その他の経費</t>
  </si>
  <si>
    <t>（株）コジマ</t>
  </si>
  <si>
    <t>飲み物3人分</t>
  </si>
  <si>
    <t>（株）ジョナサン</t>
  </si>
  <si>
    <t>お茶菓子代4人分</t>
  </si>
  <si>
    <t>ローソン川口伊刈店</t>
  </si>
  <si>
    <t>お茶菓子代10人分</t>
  </si>
  <si>
    <t>議会報告印刷代（B4・20,000枚）</t>
  </si>
  <si>
    <t>アリカリ電池</t>
  </si>
  <si>
    <t>セブンイレブン川口前川西店</t>
  </si>
  <si>
    <t>会議打ち合わせ喫茶9人分</t>
  </si>
  <si>
    <t>ローソンさいたま高砂店</t>
  </si>
  <si>
    <t>朝日新聞1月分</t>
  </si>
  <si>
    <t>郵送代（80円切手×205枚）</t>
  </si>
  <si>
    <t>郵送代（＠65×165通）鳩ヶ谷里郵便局</t>
  </si>
  <si>
    <t>郵送代（＠65×374通）川口並木郵便局</t>
  </si>
  <si>
    <t>郵送代（＠65×953通）川口芝園郵便局</t>
  </si>
  <si>
    <t>郵送代（＠65×248通）川口芝園郵便局</t>
  </si>
  <si>
    <t>ガソリン代</t>
  </si>
  <si>
    <t>電池等</t>
  </si>
  <si>
    <t>セブンイレブン浦和原山店</t>
  </si>
  <si>
    <t>日中友好協会・年会費</t>
  </si>
  <si>
    <t>朝日新聞2月分</t>
  </si>
  <si>
    <t>（株）イハシエネルギー</t>
  </si>
  <si>
    <t>土屋前知事を偲ぶ会交通費JR</t>
  </si>
  <si>
    <t>JR東日本</t>
  </si>
  <si>
    <t>埼玉県平和フォーラム年会費</t>
  </si>
  <si>
    <t>埼玉県平和運動センター</t>
  </si>
  <si>
    <t>ボールペン替芯等</t>
  </si>
  <si>
    <t>BE BOOKS　川口店</t>
  </si>
  <si>
    <t>労働新聞購読料</t>
  </si>
  <si>
    <t>労働新聞社埼玉支局</t>
  </si>
  <si>
    <t>朝日新聞3月分</t>
  </si>
  <si>
    <t>広範な国民連合「国の進路」年間購読料</t>
  </si>
  <si>
    <t>ファミリーマート西川口三丁目店</t>
  </si>
  <si>
    <t>（有）丸幸斉藤酒店川口前川店</t>
  </si>
  <si>
    <t>茶菓子代（くだもの）6人分</t>
  </si>
  <si>
    <t>喫茶飲み物2人分</t>
  </si>
  <si>
    <t>珈琲館伯爵邸</t>
  </si>
  <si>
    <t>セブンイレブン川口上青木中央店</t>
  </si>
  <si>
    <t>茶菓子代10人分</t>
  </si>
  <si>
    <t>茶菓子代2人分</t>
  </si>
  <si>
    <t>Café蔵王</t>
  </si>
  <si>
    <t>郵送代（EXPACK封筒500）</t>
  </si>
  <si>
    <t>議会報告印刷代B5×6ページ</t>
  </si>
  <si>
    <t>第一法規（株）</t>
  </si>
  <si>
    <t>第6回全国地方議員交流会</t>
  </si>
  <si>
    <t>「日本の進路・地方議員版」編集局</t>
  </si>
  <si>
    <t>第3回全国市議会議長会
研究フォーラムin釧路</t>
  </si>
  <si>
    <t>領収書宛名（市原）全額不可</t>
  </si>
  <si>
    <t>領収書宛名なし・議会報告郵送・全額不可</t>
  </si>
  <si>
    <t>領収書宛名なし・区内特別・議会報告郵送・全額不可</t>
  </si>
  <si>
    <t>領収書宛名（一原）但書なし・全額不可</t>
  </si>
  <si>
    <t>領収書宛名なし但書なし・全額不可</t>
  </si>
  <si>
    <t>領収書宛名（市原）・但書御品代・全額不可</t>
  </si>
  <si>
    <t>領収書宛名なし・但書なし・全額不可</t>
  </si>
  <si>
    <t>領収書宛名（市原）・全額不可</t>
  </si>
  <si>
    <t>文具代バインダー×5</t>
  </si>
  <si>
    <t>領収書宛名（市原）但書なし・全額不可</t>
  </si>
  <si>
    <t>領収書宛名なし・全額不可</t>
  </si>
  <si>
    <t>飲み物代3人分</t>
  </si>
  <si>
    <t>（株）フルカワ</t>
  </si>
  <si>
    <t>NPOリンクス・会費</t>
  </si>
  <si>
    <t>筆購入</t>
  </si>
  <si>
    <t>領収書のみ詳細不明・自宅で電話契約2本？</t>
  </si>
  <si>
    <t>払込受領書のみ詳細不明・自宅で電話契約2本？</t>
  </si>
  <si>
    <t>領収書宛名なし但書お食事代・全額不可</t>
  </si>
  <si>
    <t>領収書宛名（市原）但書なし・全額不可</t>
  </si>
  <si>
    <t>領収書宛名なし・市政報告・全額不可</t>
  </si>
  <si>
    <t>領収書宛名なし・市政報告・全額不可</t>
  </si>
  <si>
    <t>領収書宛名なし・区内特別・市政報告・全額不可</t>
  </si>
  <si>
    <t>領収書宛名（市原）但書御品代・全額不可</t>
  </si>
  <si>
    <t>詳細不明・自宅2本目の電話</t>
  </si>
  <si>
    <t>領収書宛名（市原）全額不可</t>
  </si>
  <si>
    <t>領収書宛名なし全額不可</t>
  </si>
  <si>
    <t>領収書宛名（市原）但書なし・全額不可</t>
  </si>
  <si>
    <t>領収書宛名（市原）但書御品代・全額不可</t>
  </si>
  <si>
    <t>領収書宛名（市原）但書お品代・全額不可</t>
  </si>
  <si>
    <t>領収書宛名（市原）但書品代・全額不可</t>
  </si>
  <si>
    <t>領収書宛名（市原）枚数不明・但書議会レポートのみ</t>
  </si>
  <si>
    <t>領収書宛名（市原）但書御食事代・全額不可</t>
  </si>
  <si>
    <t>領収書宛名（市原）但書品代・全額不可</t>
  </si>
  <si>
    <t>領収書宛名（市原）但書なし・全額不可</t>
  </si>
  <si>
    <t>茶菓子代5人分</t>
  </si>
  <si>
    <t>領収書宛名なし但書なし・全額不可</t>
  </si>
  <si>
    <t>領収書宛名（市原）・期末消化・発効日2009/4/10・郵送等の実績なし</t>
  </si>
  <si>
    <t>議会報告宅配手数料（830円×24ｈ）</t>
  </si>
  <si>
    <t>全額不可</t>
  </si>
  <si>
    <t>議会レポート版下作成費</t>
  </si>
  <si>
    <t>広報</t>
  </si>
  <si>
    <t>通信としてのハガキ30枚
20夏葉書・夏の海</t>
  </si>
  <si>
    <t>レポート版下</t>
  </si>
  <si>
    <t>デイケア施設ねこのて</t>
  </si>
  <si>
    <t>議会報告宅配人件費（830円×24h)</t>
  </si>
  <si>
    <t>コーキチレポート版下代</t>
  </si>
  <si>
    <t>雇用と地域経済再生のための地方議員
と市民の緊急集会</t>
  </si>
  <si>
    <t>携帯電話代</t>
  </si>
  <si>
    <t>振込利用明細のみ詳細不明</t>
  </si>
  <si>
    <t>雇用と生活を守り経済・産業政策の転換
を求める地方議員の会・会費（参加費）</t>
  </si>
  <si>
    <t>無線LAN　AP代</t>
  </si>
  <si>
    <t>NPO法人リンクス　デイケアねこのて</t>
  </si>
  <si>
    <t>レポート作成代</t>
  </si>
  <si>
    <t>領収書宛名（市原）　一般図書であり政務調査費からの支出は不可</t>
  </si>
  <si>
    <t>労働新聞社が発行する人事・賃金・労務の総合情報紙であり議員のみではなく一般人としても購入するものであり、政務調査費支出の対象外である</t>
  </si>
  <si>
    <t>領収書振込利用明細票のみ詳細不明　　　　　　　　　　　　　　　　　　　　　　　　　　　　　　　　団体への加入は議員の思想信条に基づくもので会費を政務調査費から支出する事は認められない</t>
  </si>
  <si>
    <t>全額不可・暑中見舞い？政務調査費からの支出は不可</t>
  </si>
  <si>
    <t xml:space="preserve">市政に対する専門的な知識を得るために有用とまではいえない一般図書であり政務調査費からの支出は不可。受領書のみ詳細不明。　　　　　　　　　　　　　　　　　　　　　　　　誌 名 地方議会人 創 刊 昭和45年6月 発 行 毎月1日 頁 数 68頁(グラビア4頁、本文64頁） 発行者 株式会社中央文化社　定 価 660円 年間7920円(送料・消費税込） ...
</t>
  </si>
  <si>
    <t xml:space="preserve">市政に対する専門的な知識を得るために有用とまではいえない一般図書であり政務調査費からの支出は不可。
</t>
  </si>
  <si>
    <t>領収書書名なし。市政に対する専門的な知識を得るために有用とまではいえない一般図書であり政務調査費からの支出は不可。機関紙購入は議員の思想信条に基づくもので政務調査とは認められない</t>
  </si>
  <si>
    <t>期間外含む・該当団体の普通会費６，０００円（社会人）・３，６００円（学生）　　　　　　　　　　　　　団体への加入は議員の思想信条に基づくもので政務調査とは認められない</t>
  </si>
  <si>
    <t>払込利用明細票のみ詳細不明　団体への加入は議員の思想信条に基づくもので政務調査とは認められない</t>
  </si>
  <si>
    <t>払込利用明細票のみ詳細不明　市政に対する専門的な知識を得るために有用とまではいえない一般図書であり政務調査費からの支出は不可</t>
  </si>
  <si>
    <t>領収書宛名（市原）但書なし　　</t>
  </si>
  <si>
    <t>領収書宛名（市原）但書なし　写真の内容及び使途不明</t>
  </si>
  <si>
    <t>団体への加入は議員の思想信条に基づくもので政務調査とは認められない</t>
  </si>
  <si>
    <t>集会への参加は議員の思想信条に基づくもので政務調査とは認められない</t>
  </si>
  <si>
    <t>払込金額受領書のみ詳細不明　　　　　　　　　　　　　　　　　　　　　　　　　　　　　　　　　　　　　団体への加入は議員の思想信条に基づくもので政務調査とは認めらず会費の支出は不可</t>
  </si>
  <si>
    <t>団体への加入は議員の思想信条に基づくもので政務調査とは認められず会費の支出は不可</t>
  </si>
  <si>
    <t>振替利用明細のみ詳細不明　、「自主・平和・民主のための広範な国民連合」の機関紙購入は議員の思想信条に基づくもので政務調査とは認められない</t>
  </si>
  <si>
    <t>地方議会議員セミナー
地方自治体財政の研修会　会費　20,000円
大宮ソニックビル　
交通費ＪＲ蕨駅⇔大宮駅420円</t>
  </si>
  <si>
    <t xml:space="preserve">
研究研修に関する説明及び報告書貼付なし。
市原議員は政務調査費より平成20年10月3日、広範な国民連合埼玉・年会費3千円を支出したと請求している。
議員が団体に所属することは、本人の政治的・社会的信条または私的関心によるものであり、市政に対する専門的な知識を得るための説明、または政策に関連する研修結果報告などが示されていない。よって市政に対する専門的な知識を得られたのか不明な研修結果であり政務調査費からの支出は不可である。
</t>
  </si>
  <si>
    <t>フォーラム参加費　5,000円　
交通費　羽田⇔釧路　50,720円
日当3,600円×2＝7,200円　宿泊代　17,000円
北方領土視察コース　ツアー料金　24,000円
合計　105,580円</t>
  </si>
  <si>
    <t>1、日中友好協会会員として
　　年会費　6,000円　　
2、雇用と地域経済再生のための
　　地方議員と市民の緊急集会</t>
  </si>
  <si>
    <t>1、川口市日中友好協会
　　年会費　6,000円
2、雇用と地域経済再生のための地方議員と市民の緊急集会参加費協力費として
領収者個人名記載有　千円</t>
  </si>
  <si>
    <t>1、故土屋知事の偉業を偲んで政治活動に資するため。
2、埼玉県生態系保護協会会議参加。
3、埼玉平和フォーラム年会費として
4、雇用と生活を守り経済・産業政策の転換を求める地方議員の会参加費</t>
  </si>
  <si>
    <t>市外理由不明　　領収書宛名なし</t>
  </si>
  <si>
    <t xml:space="preserve">
領収書宛名（市原）印刷枚数不明・但書議会レポートのみ・全額不可
　川口市政務調査費の手引き、Ⅱ　政務調査費の使途に係る運用方針に従い、市政報告などの経費は以下のとおり2分する、
①「政務調査活動」すなわち「住民の意見を議会活動に反映させることを目的とする部分」
②「政務調査以外の政治活動」すなわち「住民の意見を議会活動に反映させることを目的とする部分以外の部分」とを区別して、①の部分の経費だけを政務調査費から支出することを認めるべきである。しかし現実には、①②の両部分は市政報告中で混在していて、その割合を定めることは難しい。
　よって市政報告などの経費については、原則として按分率50％で按分して認め、例外的に「全部が政務調査と考えられるもの」については全額を認め、「全部が政務調査ではないと考えられるもの」についてはその全額を認めないこととする。　政務調査費の手引きに準じ按分し1/2とすることが妥当である。
</t>
  </si>
  <si>
    <t>領収書宛名なし・議会報告郵送・　政務調査費の手引きに準じ按分し1/2とすることが妥当</t>
  </si>
  <si>
    <t>領収書宛名なし・議会報告郵送・　政務調査費の手引きに準じ按分し1/2とすることが妥当</t>
  </si>
  <si>
    <t>領収書なし市政に関する研修ではないので政務調査費からの支出は不可</t>
  </si>
  <si>
    <t>市政に対する専門的な知識を得るために有用とまではいえない｡政務調査費からの支出は不可</t>
  </si>
  <si>
    <t>金額
少数点以下切捨て
（按分1/2）</t>
  </si>
  <si>
    <t>06市原議員</t>
  </si>
  <si>
    <t>プリンターインク</t>
  </si>
  <si>
    <t>？</t>
  </si>
  <si>
    <t>ベスト・フォト</t>
  </si>
  <si>
    <t>カメラのイガ</t>
  </si>
  <si>
    <t>NPOリンクス</t>
  </si>
  <si>
    <t>領収書宛名なし・政務調査費の手引きに準じ按分し1/2とすることが妥当</t>
  </si>
  <si>
    <t>？</t>
  </si>
  <si>
    <t>レストラン　チャーチル</t>
  </si>
  <si>
    <t>埼玉障害者自立生活協会</t>
  </si>
  <si>
    <t>川口市日本中国友好協会</t>
  </si>
  <si>
    <t>埼玉障害者自立生活協会</t>
  </si>
  <si>
    <t>埼玉に夜間中学を作る会</t>
  </si>
  <si>
    <t>NPOリンクス</t>
  </si>
  <si>
    <t>？</t>
  </si>
  <si>
    <t>NPO法人日本・ロシア協会埼玉</t>
  </si>
  <si>
    <t>?</t>
  </si>
  <si>
    <t>広範な国民連合埼玉</t>
  </si>
  <si>
    <t>広範な国民連合</t>
  </si>
  <si>
    <t>？</t>
  </si>
  <si>
    <t>カメラのイガ</t>
  </si>
  <si>
    <t>ボールペン</t>
  </si>
  <si>
    <t>NPOリンクス　デイケアねこのて</t>
  </si>
  <si>
    <t>？</t>
  </si>
  <si>
    <t>デジタルカメラ</t>
  </si>
  <si>
    <t>すかいらーく</t>
  </si>
  <si>
    <t>川口市日本中国友好協会</t>
  </si>
  <si>
    <t>雇用と生活を守り経済・産業政策の転換
を求める地方議員の会</t>
  </si>
  <si>
    <t>タックシール</t>
  </si>
  <si>
    <t>ラベル</t>
  </si>
  <si>
    <t>ムッシュ・シャルドン</t>
  </si>
  <si>
    <t>カフェ・アスティ</t>
  </si>
  <si>
    <t xml:space="preserve">
研究研修に関する説明及び報告書貼付なし。
政策に関連する研究研修目的及び研修結果報告などが示されていない。
よって市政に対する専門的な知識を得られたのか不明な研修結果であり政務調査費からの支出は不可である。
</t>
  </si>
  <si>
    <t>2008/7/30-8/1</t>
  </si>
  <si>
    <t>2008/10/15-17</t>
  </si>
  <si>
    <r>
      <t>研究研修に関する説明及び報告書貼付なし。</t>
    </r>
    <r>
      <rPr>
        <sz val="11"/>
        <rFont val="ＭＳ Ｐゴシック"/>
        <family val="3"/>
      </rPr>
      <t xml:space="preserve">
1、議員が団体に所属することは、本人の政治的・社会的信条または私的関心によるものであり、市政に関する研修とは考えられない、よって政務調査費からの会費支払は認められない。
2、この集会への加入は議員の思想信条に基づくもので政務調査とは認められない。　　サイトによれば集会の内容は《深刻化する雇用問題をテーマに行われた「地方議員と市民の緊急集会」で雇用と地域経済再生をテーマにした「地方議員と市民の緊急集会」が十六日夜、さいたま市の埼玉会館であった。景気の急速な悪化に伴い、厳しさを増す雇用情勢について市民団体代表らが報告し、「派遣切り」や「雇用止め」で苦しむ非正規労働者の実態に即した施策の必要性を訴えた》とある。よって市政に関する研修とはいえないので政務調査費からの支出は不可である</t>
    </r>
  </si>
  <si>
    <r>
      <t xml:space="preserve">1、故土屋知事の偉業を偲んで政治活動に資するため。JR川口⇔新都心　420円
2、埼玉県生態系保護協会会議参加。駐車代　700円
3、埼玉平和フォーラム年会費として　年会費　5,000円
4、雇用と生活を守り経済・産業政策の転換を求める地方議員の会参加費　5,000円　交通費JRなど800円
</t>
    </r>
    <r>
      <rPr>
        <u val="single"/>
        <sz val="11"/>
        <rFont val="ＭＳ Ｐゴシック"/>
        <family val="3"/>
      </rPr>
      <t>合計　11,920円</t>
    </r>
  </si>
  <si>
    <r>
      <t>研究研修に関する説明及び報告書貼付なし。</t>
    </r>
    <r>
      <rPr>
        <sz val="11"/>
        <rFont val="ＭＳ Ｐゴシック"/>
        <family val="3"/>
      </rPr>
      <t xml:space="preserve">
本件に4項目に支出された政務調査費は、本人の政治的・社会的信条または私的関心によるもの、及び本人の政治的・社会的信条または私的関心により団体に所属することから生じたものであり、市政に関する研修とは考えられない、よって政務調査費からの会費支払は認められない。
</t>
    </r>
  </si>
  <si>
    <t>新聞は議員のみではなく一般人としても購入するものであるから不可である</t>
  </si>
  <si>
    <t>新聞は議員のみではなく一般人としても購入するものであるから不可である</t>
  </si>
  <si>
    <t xml:space="preserve">全額不可
</t>
  </si>
  <si>
    <t>「政治活動」に資するための理由がない。　　　　　　　　　　　　　　　　　　　　　　　　　　　　　　　　　　　
集会への参加は議員の思想信条に基づくもので政務調査とは認められない</t>
  </si>
  <si>
    <t>上記に準じ全額不可である。</t>
  </si>
  <si>
    <t xml:space="preserve">
領収書宛名（市原）・枚数不明・但書議会レポートのみ、よって不可である。
全額公費は不可。　川口市政務調査費の手引き、Ⅱ　政務調査費の使途に係る運用方針に従い、市政報告などの経費は以下のとおり2分する、
①「政務調査活動」すなわち「住民の意見を議会活動に反映させることを目的とする部分」
②「政務調査以外の政治活動」すなわち「住民の意見を議会活動に反映させることを目的とする部分以外の部分」とを区別して、①の部分の経費だけを政務調査費から支出することを認めるべきである。しかし現実には、①②の両部分は市政報告中で混在していて、その割合を定めることは難しい。
　よって市政報告などの経費については、原則として按分率50％で按分して認め、例外的に「全部が政務調査と考えられるもの」については全額を認め、「全部が政務調査ではないと考えられるもの」についてはその全額を認めないこととする。　政務調査費の手引きに準じ按分し1/2とすることが妥当である。
</t>
  </si>
  <si>
    <t>記念パーティー4000円含むは不可。
市政に関する研修ではないので政務調査費からの支出は不可</t>
  </si>
  <si>
    <t>全額不可、理由は管理番号25に準じる</t>
  </si>
  <si>
    <t>全額不可
『手引きⅡ　政務調査費の使途に係る運用方針　2　按分にあったての考え方』に従い按分し、1/2を政務調査費から支出することが妥当と判断し全額公費は不可である。</t>
  </si>
  <si>
    <t>研究研修に関する説明及び報告書貼付なし。
本件会議は10月15日と16日午前中まで会議が行われ、16日午後から17日に北方領土研究研修コースツアーがあった。
市原議員は三日間の行程中15日と16日午前の会議後に北方領土研究研修ツアーに参加している。
16日の会議の第３部 課題討議「市議会議員とは何か」２ 「政務調査費を考える」で伊藤氏（水戸市議会議長）から、「収支報告書に領収書等の原本を添付し、その審査は、第三者機関が行う」との取組み事例の報告。次に、牛尾氏（浜田市議会議長）から、「新聞やＨＰ等の政務調査費の領収書の全面公開をし、情報公開の透明性を図った」との事例報告。続いて、辻氏が、現行の政務調査費制度の問題点として、「議員からの視点と市民からの視点のギャップがある」（伊藤氏）ことを指摘した。そして、住民からの否定的な意見に対しては、「議員からの情報の過程を通じた情報発信をもっと行うべきである」（牛尾氏）との指摘がなされたがこのような市政に関する問題についての研修結果について報告がない。
16日（木）を第一日とした「北方領土視察コース、1泊2日、24,000円の支出は市政に対する専門的な知識を得るために有用とまでは言えず、政務調査費からの支出は不可である。本来「全国議長会研究フォーラムの出席者負担金は 1人　5,000円 」であり「北方領土視察」は不要である。
  よって市政に対する専門的な知識を得るために必要な視察であったとはいえない北方領土視察であり政務調査費からの支出は不可である。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</si>
</sst>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 numFmtId="178" formatCode="[$-411]ggge&quot;年&quot;m&quot;月&quot;d&quot;日&quot;;@"/>
    <numFmt numFmtId="179" formatCode="#,##0_);[Red]\(#,##0\)"/>
    <numFmt numFmtId="180" formatCode="0_ "/>
    <numFmt numFmtId="181" formatCode="0_);[Red]\(0\)"/>
    <numFmt numFmtId="182" formatCode="#,##0.00_);[Red]\(#,##0.00\)"/>
    <numFmt numFmtId="183" formatCode="&quot;Yes&quot;;&quot;Yes&quot;;&quot;No&quot;"/>
    <numFmt numFmtId="184" formatCode="&quot;True&quot;;&quot;True&quot;;&quot;False&quot;"/>
    <numFmt numFmtId="185" formatCode="&quot;On&quot;;&quot;On&quot;;&quot;Off&quot;"/>
    <numFmt numFmtId="186" formatCode="[$€-2]\ #,##0.00_);[Red]\([$€-2]\ #,##0.00\)"/>
  </numFmts>
  <fonts count="6">
    <font>
      <sz val="11"/>
      <name val="ＭＳ Ｐゴシック"/>
      <family val="3"/>
    </font>
    <font>
      <sz val="6"/>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s>
  <fills count="5">
    <fill>
      <patternFill/>
    </fill>
    <fill>
      <patternFill patternType="gray125"/>
    </fill>
    <fill>
      <patternFill patternType="solid">
        <fgColor indexed="47"/>
        <bgColor indexed="64"/>
      </patternFill>
    </fill>
    <fill>
      <patternFill patternType="solid">
        <fgColor indexed="13"/>
        <bgColor indexed="64"/>
      </patternFill>
    </fill>
    <fill>
      <patternFill patternType="solid">
        <fgColor indexed="43"/>
        <bgColor indexed="64"/>
      </patternFill>
    </fill>
  </fills>
  <borders count="8">
    <border>
      <left/>
      <right/>
      <top/>
      <bottom/>
      <diagonal/>
    </border>
    <border>
      <left style="thin"/>
      <right style="thin"/>
      <top style="thin"/>
      <bottom style="thin"/>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51">
    <xf numFmtId="0" fontId="0" fillId="0" borderId="0" xfId="0" applyAlignment="1">
      <alignment vertical="center"/>
    </xf>
    <xf numFmtId="0" fontId="0" fillId="0" borderId="1" xfId="0" applyBorder="1" applyAlignment="1">
      <alignment vertical="center"/>
    </xf>
    <xf numFmtId="179" fontId="0" fillId="0" borderId="0" xfId="0" applyNumberFormat="1" applyAlignment="1">
      <alignment vertical="center"/>
    </xf>
    <xf numFmtId="49" fontId="0" fillId="0" borderId="0" xfId="0" applyNumberFormat="1" applyAlignment="1">
      <alignment horizontal="center" vertical="center"/>
    </xf>
    <xf numFmtId="178" fontId="0" fillId="0" borderId="0" xfId="0" applyNumberFormat="1" applyAlignment="1">
      <alignment horizontal="center" vertical="center"/>
    </xf>
    <xf numFmtId="179" fontId="2" fillId="2" borderId="2" xfId="0" applyNumberFormat="1" applyFont="1" applyFill="1" applyBorder="1" applyAlignment="1">
      <alignment vertical="center"/>
    </xf>
    <xf numFmtId="179" fontId="2" fillId="3" borderId="3" xfId="0" applyNumberFormat="1" applyFont="1" applyFill="1" applyBorder="1" applyAlignment="1">
      <alignment vertical="center"/>
    </xf>
    <xf numFmtId="179" fontId="2" fillId="0" borderId="4" xfId="0" applyNumberFormat="1"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5" xfId="0" applyBorder="1" applyAlignment="1">
      <alignment vertical="center"/>
    </xf>
    <xf numFmtId="0" fontId="0" fillId="0" borderId="1"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178" fontId="0" fillId="0" borderId="0" xfId="0" applyNumberFormat="1" applyFont="1" applyAlignment="1">
      <alignment horizontal="center" vertical="center"/>
    </xf>
    <xf numFmtId="179" fontId="0" fillId="0" borderId="0" xfId="0" applyNumberFormat="1" applyFont="1" applyAlignment="1">
      <alignment vertical="center"/>
    </xf>
    <xf numFmtId="0" fontId="0" fillId="0" borderId="0" xfId="0" applyFont="1" applyAlignment="1">
      <alignment vertical="center"/>
    </xf>
    <xf numFmtId="49" fontId="0" fillId="0" borderId="0" xfId="0" applyNumberFormat="1" applyFont="1" applyAlignment="1">
      <alignment horizontal="center" vertical="center"/>
    </xf>
    <xf numFmtId="178" fontId="0" fillId="4" borderId="1" xfId="0" applyNumberFormat="1" applyFont="1" applyFill="1" applyBorder="1" applyAlignment="1">
      <alignment horizontal="center" vertical="center"/>
    </xf>
    <xf numFmtId="179" fontId="0" fillId="4" borderId="1" xfId="0" applyNumberFormat="1" applyFont="1" applyFill="1" applyBorder="1" applyAlignment="1">
      <alignment horizontal="center" vertical="center"/>
    </xf>
    <xf numFmtId="179" fontId="0" fillId="4" borderId="1" xfId="0" applyNumberFormat="1" applyFont="1" applyFill="1" applyBorder="1" applyAlignment="1">
      <alignment horizontal="center" vertical="center" wrapText="1"/>
    </xf>
    <xf numFmtId="182" fontId="0"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49" fontId="0" fillId="4" borderId="1" xfId="0" applyNumberFormat="1" applyFont="1" applyFill="1" applyBorder="1" applyAlignment="1">
      <alignment horizontal="center" vertical="center"/>
    </xf>
    <xf numFmtId="0" fontId="0" fillId="0" borderId="1" xfId="0" applyFont="1" applyBorder="1" applyAlignment="1">
      <alignment vertical="center"/>
    </xf>
    <xf numFmtId="181" fontId="0" fillId="0" borderId="1" xfId="0" applyNumberFormat="1" applyFont="1" applyBorder="1" applyAlignment="1">
      <alignment horizontal="center" vertical="center"/>
    </xf>
    <xf numFmtId="0" fontId="5" fillId="0" borderId="1" xfId="0" applyFont="1" applyBorder="1" applyAlignment="1">
      <alignment horizontal="left" vertical="center" wrapText="1"/>
    </xf>
    <xf numFmtId="0" fontId="5" fillId="0" borderId="1" xfId="16" applyFont="1" applyBorder="1" applyAlignment="1">
      <alignment horizontal="left" vertical="center" wrapText="1"/>
    </xf>
    <xf numFmtId="178" fontId="0" fillId="0" borderId="0" xfId="0" applyNumberFormat="1" applyFont="1" applyAlignment="1">
      <alignment horizontal="center" vertical="center"/>
    </xf>
    <xf numFmtId="179" fontId="0" fillId="0" borderId="0" xfId="0" applyNumberFormat="1" applyFont="1" applyAlignment="1">
      <alignment vertical="center"/>
    </xf>
    <xf numFmtId="0" fontId="0" fillId="0" borderId="0" xfId="0" applyFont="1" applyAlignment="1">
      <alignment vertical="center"/>
    </xf>
    <xf numFmtId="49" fontId="0" fillId="0" borderId="0" xfId="0" applyNumberFormat="1" applyFont="1" applyAlignment="1">
      <alignment horizontal="center" vertical="center"/>
    </xf>
    <xf numFmtId="179" fontId="0" fillId="0" borderId="2" xfId="0" applyNumberFormat="1" applyFont="1" applyBorder="1" applyAlignment="1">
      <alignment vertical="center"/>
    </xf>
    <xf numFmtId="178" fontId="0" fillId="0" borderId="1" xfId="0" applyNumberFormat="1" applyFont="1" applyBorder="1" applyAlignment="1">
      <alignment horizontal="center" vertical="center"/>
    </xf>
    <xf numFmtId="179" fontId="0" fillId="0" borderId="1" xfId="0" applyNumberFormat="1" applyFont="1" applyBorder="1" applyAlignment="1">
      <alignment vertical="center"/>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182" fontId="0" fillId="0" borderId="1" xfId="0" applyNumberFormat="1" applyFont="1" applyBorder="1" applyAlignment="1">
      <alignment vertical="center"/>
    </xf>
    <xf numFmtId="180" fontId="0" fillId="0" borderId="1" xfId="0" applyNumberFormat="1" applyFont="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Border="1" applyAlignment="1">
      <alignment vertical="center" wrapText="1"/>
    </xf>
    <xf numFmtId="178" fontId="0" fillId="0" borderId="1" xfId="0" applyNumberFormat="1" applyFont="1" applyBorder="1" applyAlignment="1">
      <alignment horizontal="center" vertical="center"/>
    </xf>
    <xf numFmtId="179" fontId="0" fillId="0" borderId="1" xfId="0" applyNumberFormat="1" applyFont="1" applyBorder="1" applyAlignment="1">
      <alignment vertical="center"/>
    </xf>
    <xf numFmtId="182" fontId="0" fillId="0" borderId="1" xfId="0" applyNumberFormat="1" applyFont="1" applyBorder="1" applyAlignment="1">
      <alignment vertical="center"/>
    </xf>
    <xf numFmtId="0" fontId="0" fillId="0" borderId="1" xfId="0" applyFont="1" applyBorder="1" applyAlignment="1">
      <alignment vertical="center"/>
    </xf>
    <xf numFmtId="180" fontId="0" fillId="0" borderId="1" xfId="0" applyNumberFormat="1" applyFont="1" applyBorder="1" applyAlignment="1">
      <alignment horizontal="center" vertical="center"/>
    </xf>
    <xf numFmtId="0" fontId="0" fillId="0" borderId="1" xfId="0" applyFont="1" applyBorder="1" applyAlignment="1">
      <alignment vertical="center" wrapText="1"/>
    </xf>
    <xf numFmtId="179" fontId="0" fillId="0" borderId="7" xfId="0" applyNumberFormat="1" applyFont="1" applyBorder="1" applyAlignment="1">
      <alignment vertical="center"/>
    </xf>
    <xf numFmtId="182" fontId="0" fillId="0" borderId="7" xfId="0" applyNumberFormat="1" applyFont="1" applyBorder="1" applyAlignment="1">
      <alignment vertical="center"/>
    </xf>
    <xf numFmtId="0" fontId="0" fillId="0" borderId="0" xfId="0" applyAlignment="1">
      <alignment horizontal="justify" vertical="center"/>
    </xf>
    <xf numFmtId="0" fontId="0" fillId="0" borderId="1" xfId="16" applyFont="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okuminrengo.net/old/topic/2008jichi0730kouryu.htm" TargetMode="External" /><Relationship Id="rId2" Type="http://schemas.openxmlformats.org/officeDocument/2006/relationships/hyperlink" Target="http://www.si-gichokai.jp/official/other/foru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01"/>
  <sheetViews>
    <sheetView tabSelected="1" zoomScale="80" zoomScaleNormal="80" workbookViewId="0" topLeftCell="A1">
      <pane ySplit="2" topLeftCell="BM3" activePane="bottomLeft" state="frozen"/>
      <selection pane="topLeft" activeCell="A1" sqref="A1"/>
      <selection pane="bottomLeft" activeCell="A2" sqref="A2"/>
    </sheetView>
  </sheetViews>
  <sheetFormatPr defaultColWidth="9.00390625" defaultRowHeight="13.5"/>
  <cols>
    <col min="1" max="1" width="17.625" style="4" bestFit="1" customWidth="1"/>
    <col min="2" max="2" width="13.00390625" style="2" bestFit="1" customWidth="1"/>
    <col min="3" max="3" width="17.375" style="2" bestFit="1" customWidth="1"/>
    <col min="4" max="4" width="11.00390625" style="2" bestFit="1" customWidth="1"/>
    <col min="5" max="5" width="11.00390625" style="2" customWidth="1"/>
    <col min="6" max="6" width="14.75390625" style="0" bestFit="1" customWidth="1"/>
    <col min="7" max="7" width="32.50390625" style="0" customWidth="1"/>
    <col min="8" max="8" width="36.25390625" style="0" customWidth="1"/>
    <col min="9" max="9" width="9.00390625" style="3" bestFit="1" customWidth="1"/>
    <col min="10" max="10" width="75.125" style="0" customWidth="1"/>
    <col min="12" max="16384" width="0" style="0" hidden="1" customWidth="1"/>
  </cols>
  <sheetData>
    <row r="1" spans="1:10" ht="13.5">
      <c r="A1" s="14" t="s">
        <v>287</v>
      </c>
      <c r="B1" s="15"/>
      <c r="C1" s="15"/>
      <c r="D1" s="15"/>
      <c r="E1" s="15"/>
      <c r="F1" s="16"/>
      <c r="G1" s="16"/>
      <c r="H1" s="16"/>
      <c r="I1" s="17"/>
      <c r="J1" s="16"/>
    </row>
    <row r="2" spans="1:10" ht="54">
      <c r="A2" s="18" t="s">
        <v>0</v>
      </c>
      <c r="B2" s="19" t="s">
        <v>4</v>
      </c>
      <c r="C2" s="20" t="s">
        <v>9</v>
      </c>
      <c r="D2" s="20" t="s">
        <v>8</v>
      </c>
      <c r="E2" s="21" t="s">
        <v>286</v>
      </c>
      <c r="F2" s="22" t="s">
        <v>3</v>
      </c>
      <c r="G2" s="22" t="s">
        <v>1</v>
      </c>
      <c r="H2" s="22" t="s">
        <v>6</v>
      </c>
      <c r="I2" s="23" t="s">
        <v>5</v>
      </c>
      <c r="J2" s="22" t="s">
        <v>2</v>
      </c>
    </row>
    <row r="3" spans="1:10" ht="19.5" customHeight="1">
      <c r="A3" s="33">
        <v>39540</v>
      </c>
      <c r="B3" s="34">
        <v>750</v>
      </c>
      <c r="C3" s="34">
        <f>B3</f>
        <v>750</v>
      </c>
      <c r="D3" s="34"/>
      <c r="E3" s="34">
        <f aca="true" t="shared" si="0" ref="E3:E34">ROUNDDOWN(D3,0)</f>
        <v>0</v>
      </c>
      <c r="F3" s="24" t="s">
        <v>10</v>
      </c>
      <c r="G3" s="24" t="s">
        <v>288</v>
      </c>
      <c r="H3" s="24" t="s">
        <v>11</v>
      </c>
      <c r="I3" s="25">
        <v>1</v>
      </c>
      <c r="J3" s="35" t="s">
        <v>12</v>
      </c>
    </row>
    <row r="4" spans="1:10" ht="19.5" customHeight="1">
      <c r="A4" s="33">
        <v>39545</v>
      </c>
      <c r="B4" s="34">
        <v>542</v>
      </c>
      <c r="C4" s="34">
        <f aca="true" t="shared" si="1" ref="C4:C193">B4</f>
        <v>542</v>
      </c>
      <c r="D4" s="34"/>
      <c r="E4" s="34">
        <f t="shared" si="0"/>
        <v>0</v>
      </c>
      <c r="F4" s="24" t="s">
        <v>10</v>
      </c>
      <c r="G4" s="24" t="s">
        <v>13</v>
      </c>
      <c r="H4" s="24" t="s">
        <v>14</v>
      </c>
      <c r="I4" s="25">
        <v>1</v>
      </c>
      <c r="J4" s="35" t="s">
        <v>104</v>
      </c>
    </row>
    <row r="5" spans="1:10" ht="19.5" customHeight="1">
      <c r="A5" s="33">
        <v>39545</v>
      </c>
      <c r="B5" s="34">
        <v>4000</v>
      </c>
      <c r="C5" s="34">
        <f t="shared" si="1"/>
        <v>4000</v>
      </c>
      <c r="D5" s="34"/>
      <c r="E5" s="34">
        <f t="shared" si="0"/>
        <v>0</v>
      </c>
      <c r="F5" s="24" t="s">
        <v>10</v>
      </c>
      <c r="G5" s="24" t="s">
        <v>15</v>
      </c>
      <c r="H5" s="24" t="s">
        <v>16</v>
      </c>
      <c r="I5" s="25">
        <v>1</v>
      </c>
      <c r="J5" s="35" t="s">
        <v>204</v>
      </c>
    </row>
    <row r="6" spans="1:10" ht="19.5" customHeight="1">
      <c r="A6" s="33">
        <v>39551</v>
      </c>
      <c r="B6" s="34">
        <v>1777</v>
      </c>
      <c r="C6" s="34">
        <f t="shared" si="1"/>
        <v>1777</v>
      </c>
      <c r="D6" s="34"/>
      <c r="E6" s="34">
        <f t="shared" si="0"/>
        <v>0</v>
      </c>
      <c r="F6" s="24" t="s">
        <v>10</v>
      </c>
      <c r="G6" s="24" t="s">
        <v>18</v>
      </c>
      <c r="H6" s="24" t="s">
        <v>11</v>
      </c>
      <c r="I6" s="25">
        <v>1</v>
      </c>
      <c r="J6" s="35" t="s">
        <v>12</v>
      </c>
    </row>
    <row r="7" spans="1:10" ht="19.5" customHeight="1">
      <c r="A7" s="33">
        <v>39552</v>
      </c>
      <c r="B7" s="34">
        <v>848</v>
      </c>
      <c r="C7" s="34">
        <f t="shared" si="1"/>
        <v>848</v>
      </c>
      <c r="D7" s="34"/>
      <c r="E7" s="34">
        <f t="shared" si="0"/>
        <v>0</v>
      </c>
      <c r="F7" s="24" t="s">
        <v>10</v>
      </c>
      <c r="G7" s="24" t="s">
        <v>18</v>
      </c>
      <c r="H7" s="24" t="s">
        <v>11</v>
      </c>
      <c r="I7" s="25">
        <v>1</v>
      </c>
      <c r="J7" s="35" t="s">
        <v>12</v>
      </c>
    </row>
    <row r="8" spans="1:10" ht="19.5" customHeight="1">
      <c r="A8" s="33">
        <v>39557</v>
      </c>
      <c r="B8" s="34">
        <v>661</v>
      </c>
      <c r="C8" s="34">
        <f t="shared" si="1"/>
        <v>661</v>
      </c>
      <c r="D8" s="34"/>
      <c r="E8" s="34">
        <f t="shared" si="0"/>
        <v>0</v>
      </c>
      <c r="F8" s="24" t="s">
        <v>10</v>
      </c>
      <c r="G8" s="24" t="s">
        <v>19</v>
      </c>
      <c r="H8" s="24" t="s">
        <v>11</v>
      </c>
      <c r="I8" s="25">
        <v>1</v>
      </c>
      <c r="J8" s="35" t="s">
        <v>12</v>
      </c>
    </row>
    <row r="9" spans="1:10" ht="19.5" customHeight="1">
      <c r="A9" s="33">
        <v>39563</v>
      </c>
      <c r="B9" s="34">
        <v>3568</v>
      </c>
      <c r="C9" s="34">
        <f t="shared" si="1"/>
        <v>3568</v>
      </c>
      <c r="D9" s="34"/>
      <c r="E9" s="34">
        <f t="shared" si="0"/>
        <v>0</v>
      </c>
      <c r="F9" s="24" t="s">
        <v>20</v>
      </c>
      <c r="G9" s="24" t="s">
        <v>21</v>
      </c>
      <c r="H9" s="24" t="s">
        <v>22</v>
      </c>
      <c r="I9" s="25">
        <v>3</v>
      </c>
      <c r="J9" s="35" t="s">
        <v>326</v>
      </c>
    </row>
    <row r="10" spans="1:10" ht="21.75" customHeight="1">
      <c r="A10" s="33">
        <v>39566</v>
      </c>
      <c r="B10" s="34">
        <v>1575</v>
      </c>
      <c r="C10" s="34">
        <f t="shared" si="1"/>
        <v>1575</v>
      </c>
      <c r="D10" s="34"/>
      <c r="E10" s="34">
        <f t="shared" si="0"/>
        <v>0</v>
      </c>
      <c r="F10" s="24" t="s">
        <v>20</v>
      </c>
      <c r="G10" s="24" t="s">
        <v>23</v>
      </c>
      <c r="H10" s="24" t="s">
        <v>24</v>
      </c>
      <c r="I10" s="25">
        <v>3</v>
      </c>
      <c r="J10" s="36" t="s">
        <v>257</v>
      </c>
    </row>
    <row r="11" spans="1:10" ht="184.5" customHeight="1">
      <c r="A11" s="33">
        <v>39559</v>
      </c>
      <c r="B11" s="34">
        <v>194250</v>
      </c>
      <c r="C11" s="34">
        <f t="shared" si="1"/>
        <v>194250</v>
      </c>
      <c r="D11" s="34"/>
      <c r="E11" s="34">
        <f t="shared" si="0"/>
        <v>0</v>
      </c>
      <c r="F11" s="24" t="s">
        <v>25</v>
      </c>
      <c r="G11" s="24" t="s">
        <v>26</v>
      </c>
      <c r="H11" s="24" t="s">
        <v>27</v>
      </c>
      <c r="I11" s="25">
        <v>4</v>
      </c>
      <c r="J11" s="36" t="s">
        <v>281</v>
      </c>
    </row>
    <row r="12" spans="1:10" ht="19.5" customHeight="1">
      <c r="A12" s="33">
        <v>39540</v>
      </c>
      <c r="B12" s="34">
        <v>1600</v>
      </c>
      <c r="C12" s="34">
        <f t="shared" si="1"/>
        <v>1600</v>
      </c>
      <c r="D12" s="34"/>
      <c r="E12" s="34">
        <f t="shared" si="0"/>
        <v>0</v>
      </c>
      <c r="F12" s="24" t="s">
        <v>25</v>
      </c>
      <c r="G12" s="24" t="s">
        <v>28</v>
      </c>
      <c r="H12" s="24" t="s">
        <v>29</v>
      </c>
      <c r="I12" s="25">
        <v>4</v>
      </c>
      <c r="J12" s="35" t="s">
        <v>283</v>
      </c>
    </row>
    <row r="13" spans="1:10" ht="19.5" customHeight="1">
      <c r="A13" s="33">
        <v>39541</v>
      </c>
      <c r="B13" s="34">
        <v>30</v>
      </c>
      <c r="C13" s="34">
        <f t="shared" si="1"/>
        <v>30</v>
      </c>
      <c r="D13" s="34"/>
      <c r="E13" s="34">
        <f t="shared" si="0"/>
        <v>0</v>
      </c>
      <c r="F13" s="24" t="s">
        <v>25</v>
      </c>
      <c r="G13" s="24" t="s">
        <v>30</v>
      </c>
      <c r="H13" s="24" t="s">
        <v>29</v>
      </c>
      <c r="I13" s="25">
        <v>4</v>
      </c>
      <c r="J13" s="35" t="s">
        <v>282</v>
      </c>
    </row>
    <row r="14" spans="1:10" ht="19.5" customHeight="1">
      <c r="A14" s="33">
        <v>39541</v>
      </c>
      <c r="B14" s="34">
        <v>210</v>
      </c>
      <c r="C14" s="34">
        <f t="shared" si="1"/>
        <v>210</v>
      </c>
      <c r="D14" s="34"/>
      <c r="E14" s="34">
        <f t="shared" si="0"/>
        <v>0</v>
      </c>
      <c r="F14" s="24" t="s">
        <v>25</v>
      </c>
      <c r="G14" s="24" t="s">
        <v>31</v>
      </c>
      <c r="H14" s="24" t="s">
        <v>29</v>
      </c>
      <c r="I14" s="25">
        <v>4</v>
      </c>
      <c r="J14" s="35" t="s">
        <v>282</v>
      </c>
    </row>
    <row r="15" spans="1:10" ht="19.5" customHeight="1">
      <c r="A15" s="33">
        <v>39545</v>
      </c>
      <c r="B15" s="34">
        <v>410</v>
      </c>
      <c r="C15" s="34">
        <f t="shared" si="1"/>
        <v>410</v>
      </c>
      <c r="D15" s="34"/>
      <c r="E15" s="34">
        <f t="shared" si="0"/>
        <v>0</v>
      </c>
      <c r="F15" s="24" t="s">
        <v>25</v>
      </c>
      <c r="G15" s="24" t="s">
        <v>32</v>
      </c>
      <c r="H15" s="24" t="s">
        <v>29</v>
      </c>
      <c r="I15" s="25">
        <v>4</v>
      </c>
      <c r="J15" s="35" t="s">
        <v>282</v>
      </c>
    </row>
    <row r="16" spans="1:10" ht="19.5" customHeight="1">
      <c r="A16" s="33">
        <v>39541</v>
      </c>
      <c r="B16" s="34">
        <v>1600</v>
      </c>
      <c r="C16" s="34">
        <f t="shared" si="1"/>
        <v>1600</v>
      </c>
      <c r="D16" s="34"/>
      <c r="E16" s="34">
        <f t="shared" si="0"/>
        <v>0</v>
      </c>
      <c r="F16" s="24" t="s">
        <v>25</v>
      </c>
      <c r="G16" s="24" t="s">
        <v>28</v>
      </c>
      <c r="H16" s="24" t="s">
        <v>29</v>
      </c>
      <c r="I16" s="25">
        <v>4</v>
      </c>
      <c r="J16" s="35" t="s">
        <v>282</v>
      </c>
    </row>
    <row r="17" spans="1:10" ht="19.5" customHeight="1">
      <c r="A17" s="33">
        <v>39549</v>
      </c>
      <c r="B17" s="34">
        <v>400</v>
      </c>
      <c r="C17" s="34">
        <f t="shared" si="1"/>
        <v>400</v>
      </c>
      <c r="D17" s="34"/>
      <c r="E17" s="34">
        <f t="shared" si="0"/>
        <v>0</v>
      </c>
      <c r="F17" s="24" t="s">
        <v>25</v>
      </c>
      <c r="G17" s="24" t="s">
        <v>33</v>
      </c>
      <c r="H17" s="24" t="s">
        <v>29</v>
      </c>
      <c r="I17" s="25">
        <v>4</v>
      </c>
      <c r="J17" s="35" t="s">
        <v>282</v>
      </c>
    </row>
    <row r="18" spans="1:10" ht="19.5" customHeight="1">
      <c r="A18" s="33">
        <v>39554</v>
      </c>
      <c r="B18" s="34">
        <v>84630</v>
      </c>
      <c r="C18" s="34">
        <f t="shared" si="1"/>
        <v>84630</v>
      </c>
      <c r="D18" s="34"/>
      <c r="E18" s="34">
        <f t="shared" si="0"/>
        <v>0</v>
      </c>
      <c r="F18" s="24" t="s">
        <v>25</v>
      </c>
      <c r="G18" s="24" t="s">
        <v>35</v>
      </c>
      <c r="H18" s="24" t="s">
        <v>29</v>
      </c>
      <c r="I18" s="25">
        <v>4</v>
      </c>
      <c r="J18" s="35" t="s">
        <v>282</v>
      </c>
    </row>
    <row r="19" spans="1:10" ht="19.5" customHeight="1">
      <c r="A19" s="33">
        <v>39555</v>
      </c>
      <c r="B19" s="34">
        <v>24570</v>
      </c>
      <c r="C19" s="34">
        <f t="shared" si="1"/>
        <v>24570</v>
      </c>
      <c r="D19" s="34"/>
      <c r="E19" s="34">
        <f t="shared" si="0"/>
        <v>0</v>
      </c>
      <c r="F19" s="24" t="s">
        <v>25</v>
      </c>
      <c r="G19" s="24" t="s">
        <v>34</v>
      </c>
      <c r="H19" s="24" t="s">
        <v>29</v>
      </c>
      <c r="I19" s="25">
        <v>4</v>
      </c>
      <c r="J19" s="35" t="s">
        <v>282</v>
      </c>
    </row>
    <row r="20" spans="1:10" ht="19.5" customHeight="1">
      <c r="A20" s="33">
        <v>39555</v>
      </c>
      <c r="B20" s="34">
        <v>10920</v>
      </c>
      <c r="C20" s="34">
        <f t="shared" si="1"/>
        <v>10920</v>
      </c>
      <c r="D20" s="37"/>
      <c r="E20" s="34">
        <f t="shared" si="0"/>
        <v>0</v>
      </c>
      <c r="F20" s="24" t="s">
        <v>25</v>
      </c>
      <c r="G20" s="24" t="s">
        <v>36</v>
      </c>
      <c r="H20" s="24" t="s">
        <v>29</v>
      </c>
      <c r="I20" s="25">
        <v>4</v>
      </c>
      <c r="J20" s="35" t="s">
        <v>282</v>
      </c>
    </row>
    <row r="21" spans="1:10" ht="19.5" customHeight="1">
      <c r="A21" s="33">
        <v>39555</v>
      </c>
      <c r="B21" s="34">
        <v>8640</v>
      </c>
      <c r="C21" s="34">
        <f t="shared" si="1"/>
        <v>8640</v>
      </c>
      <c r="D21" s="37"/>
      <c r="E21" s="34">
        <f t="shared" si="0"/>
        <v>0</v>
      </c>
      <c r="F21" s="24" t="s">
        <v>25</v>
      </c>
      <c r="G21" s="24" t="s">
        <v>37</v>
      </c>
      <c r="H21" s="24" t="s">
        <v>29</v>
      </c>
      <c r="I21" s="25">
        <v>4</v>
      </c>
      <c r="J21" s="35" t="s">
        <v>282</v>
      </c>
    </row>
    <row r="22" spans="1:10" ht="19.5" customHeight="1">
      <c r="A22" s="33">
        <v>39559</v>
      </c>
      <c r="B22" s="34">
        <v>1690</v>
      </c>
      <c r="C22" s="34">
        <f t="shared" si="1"/>
        <v>1690</v>
      </c>
      <c r="D22" s="37"/>
      <c r="E22" s="34">
        <f t="shared" si="0"/>
        <v>0</v>
      </c>
      <c r="F22" s="24" t="s">
        <v>25</v>
      </c>
      <c r="G22" s="24" t="s">
        <v>38</v>
      </c>
      <c r="H22" s="24" t="s">
        <v>29</v>
      </c>
      <c r="I22" s="25">
        <v>4</v>
      </c>
      <c r="J22" s="35" t="s">
        <v>282</v>
      </c>
    </row>
    <row r="23" spans="1:10" ht="19.5" customHeight="1">
      <c r="A23" s="33">
        <v>39559</v>
      </c>
      <c r="B23" s="34">
        <v>6890</v>
      </c>
      <c r="C23" s="34">
        <f t="shared" si="1"/>
        <v>6890</v>
      </c>
      <c r="D23" s="37"/>
      <c r="E23" s="34">
        <f t="shared" si="0"/>
        <v>0</v>
      </c>
      <c r="F23" s="24" t="s">
        <v>25</v>
      </c>
      <c r="G23" s="24" t="s">
        <v>39</v>
      </c>
      <c r="H23" s="24" t="s">
        <v>29</v>
      </c>
      <c r="I23" s="25">
        <v>4</v>
      </c>
      <c r="J23" s="35" t="s">
        <v>282</v>
      </c>
    </row>
    <row r="24" spans="1:10" ht="19.5" customHeight="1">
      <c r="A24" s="33">
        <v>39556</v>
      </c>
      <c r="B24" s="34">
        <v>240</v>
      </c>
      <c r="C24" s="34">
        <f t="shared" si="1"/>
        <v>240</v>
      </c>
      <c r="D24" s="37"/>
      <c r="E24" s="34">
        <f t="shared" si="0"/>
        <v>0</v>
      </c>
      <c r="F24" s="24" t="s">
        <v>25</v>
      </c>
      <c r="G24" s="24" t="s">
        <v>40</v>
      </c>
      <c r="H24" s="24" t="s">
        <v>29</v>
      </c>
      <c r="I24" s="25">
        <v>4</v>
      </c>
      <c r="J24" s="35" t="s">
        <v>282</v>
      </c>
    </row>
    <row r="25" spans="1:10" ht="19.5" customHeight="1">
      <c r="A25" s="33">
        <v>39565</v>
      </c>
      <c r="B25" s="34">
        <v>19920</v>
      </c>
      <c r="C25" s="34">
        <f>B25</f>
        <v>19920</v>
      </c>
      <c r="D25" s="37"/>
      <c r="E25" s="34">
        <f t="shared" si="0"/>
        <v>0</v>
      </c>
      <c r="F25" s="24" t="s">
        <v>25</v>
      </c>
      <c r="G25" s="24" t="s">
        <v>241</v>
      </c>
      <c r="H25" s="24" t="s">
        <v>289</v>
      </c>
      <c r="I25" s="38">
        <v>4</v>
      </c>
      <c r="J25" s="35" t="s">
        <v>282</v>
      </c>
    </row>
    <row r="26" spans="1:10" ht="19.5" customHeight="1">
      <c r="A26" s="33">
        <v>39541</v>
      </c>
      <c r="B26" s="34">
        <v>300</v>
      </c>
      <c r="C26" s="34">
        <f t="shared" si="1"/>
        <v>300</v>
      </c>
      <c r="D26" s="37"/>
      <c r="E26" s="34">
        <f t="shared" si="0"/>
        <v>0</v>
      </c>
      <c r="F26" s="24" t="s">
        <v>10</v>
      </c>
      <c r="G26" s="24" t="s">
        <v>41</v>
      </c>
      <c r="H26" s="24" t="s">
        <v>42</v>
      </c>
      <c r="I26" s="25">
        <v>5</v>
      </c>
      <c r="J26" s="35" t="s">
        <v>12</v>
      </c>
    </row>
    <row r="27" spans="1:10" ht="19.5" customHeight="1">
      <c r="A27" s="33">
        <v>39541</v>
      </c>
      <c r="B27" s="34">
        <v>40</v>
      </c>
      <c r="C27" s="34">
        <f t="shared" si="1"/>
        <v>40</v>
      </c>
      <c r="D27" s="37"/>
      <c r="E27" s="34">
        <f t="shared" si="0"/>
        <v>0</v>
      </c>
      <c r="F27" s="24" t="s">
        <v>10</v>
      </c>
      <c r="G27" s="24" t="s">
        <v>41</v>
      </c>
      <c r="H27" s="24" t="s">
        <v>42</v>
      </c>
      <c r="I27" s="25">
        <v>5</v>
      </c>
      <c r="J27" s="35" t="s">
        <v>12</v>
      </c>
    </row>
    <row r="28" spans="1:10" ht="19.5" customHeight="1">
      <c r="A28" s="33">
        <v>39545</v>
      </c>
      <c r="B28" s="34">
        <v>50</v>
      </c>
      <c r="C28" s="34">
        <f t="shared" si="1"/>
        <v>50</v>
      </c>
      <c r="D28" s="37"/>
      <c r="E28" s="34">
        <f t="shared" si="0"/>
        <v>0</v>
      </c>
      <c r="F28" s="24" t="s">
        <v>10</v>
      </c>
      <c r="G28" s="24" t="s">
        <v>41</v>
      </c>
      <c r="H28" s="24" t="s">
        <v>14</v>
      </c>
      <c r="I28" s="25">
        <v>5</v>
      </c>
      <c r="J28" s="35" t="s">
        <v>12</v>
      </c>
    </row>
    <row r="29" spans="1:10" ht="19.5" customHeight="1">
      <c r="A29" s="33">
        <v>39555</v>
      </c>
      <c r="B29" s="34">
        <v>520</v>
      </c>
      <c r="C29" s="34">
        <f t="shared" si="1"/>
        <v>520</v>
      </c>
      <c r="D29" s="37"/>
      <c r="E29" s="34">
        <f t="shared" si="0"/>
        <v>0</v>
      </c>
      <c r="F29" s="24" t="s">
        <v>10</v>
      </c>
      <c r="G29" s="24" t="s">
        <v>41</v>
      </c>
      <c r="H29" s="24" t="s">
        <v>43</v>
      </c>
      <c r="I29" s="25">
        <v>5</v>
      </c>
      <c r="J29" s="35" t="s">
        <v>12</v>
      </c>
    </row>
    <row r="30" spans="1:10" ht="19.5" customHeight="1">
      <c r="A30" s="33">
        <v>39544</v>
      </c>
      <c r="B30" s="34">
        <v>2573</v>
      </c>
      <c r="C30" s="34">
        <f t="shared" si="1"/>
        <v>2573</v>
      </c>
      <c r="D30" s="37"/>
      <c r="E30" s="34">
        <f t="shared" si="0"/>
        <v>0</v>
      </c>
      <c r="F30" s="24" t="s">
        <v>10</v>
      </c>
      <c r="G30" s="24" t="s">
        <v>44</v>
      </c>
      <c r="H30" s="24" t="s">
        <v>290</v>
      </c>
      <c r="I30" s="25">
        <v>5</v>
      </c>
      <c r="J30" s="35" t="s">
        <v>17</v>
      </c>
    </row>
    <row r="31" spans="1:10" ht="19.5" customHeight="1">
      <c r="A31" s="33">
        <v>39567</v>
      </c>
      <c r="B31" s="34">
        <v>87</v>
      </c>
      <c r="C31" s="34">
        <f t="shared" si="1"/>
        <v>87</v>
      </c>
      <c r="D31" s="37"/>
      <c r="E31" s="34">
        <f t="shared" si="0"/>
        <v>0</v>
      </c>
      <c r="F31" s="24" t="s">
        <v>10</v>
      </c>
      <c r="G31" s="24" t="s">
        <v>45</v>
      </c>
      <c r="H31" s="24" t="s">
        <v>291</v>
      </c>
      <c r="I31" s="25">
        <v>5</v>
      </c>
      <c r="J31" s="35" t="s">
        <v>12</v>
      </c>
    </row>
    <row r="32" spans="1:10" ht="19.5" customHeight="1">
      <c r="A32" s="33">
        <v>39545</v>
      </c>
      <c r="B32" s="34">
        <v>4800</v>
      </c>
      <c r="C32" s="34">
        <f>B32</f>
        <v>4800</v>
      </c>
      <c r="D32" s="37"/>
      <c r="E32" s="34">
        <f t="shared" si="0"/>
        <v>0</v>
      </c>
      <c r="F32" s="24" t="s">
        <v>10</v>
      </c>
      <c r="G32" s="24" t="s">
        <v>243</v>
      </c>
      <c r="H32" s="24" t="s">
        <v>292</v>
      </c>
      <c r="I32" s="38">
        <v>5</v>
      </c>
      <c r="J32" s="35" t="s">
        <v>293</v>
      </c>
    </row>
    <row r="33" spans="1:10" ht="19.5" customHeight="1">
      <c r="A33" s="33">
        <v>39905</v>
      </c>
      <c r="B33" s="34">
        <v>2460</v>
      </c>
      <c r="C33" s="34">
        <f t="shared" si="1"/>
        <v>2460</v>
      </c>
      <c r="D33" s="37"/>
      <c r="E33" s="34">
        <f t="shared" si="0"/>
        <v>0</v>
      </c>
      <c r="F33" s="24" t="s">
        <v>46</v>
      </c>
      <c r="G33" s="24" t="s">
        <v>48</v>
      </c>
      <c r="H33" s="24" t="s">
        <v>47</v>
      </c>
      <c r="I33" s="25">
        <v>6</v>
      </c>
      <c r="J33" s="35" t="s">
        <v>207</v>
      </c>
    </row>
    <row r="34" spans="1:10" ht="19.5" customHeight="1">
      <c r="A34" s="33">
        <v>39540</v>
      </c>
      <c r="B34" s="34">
        <v>4000</v>
      </c>
      <c r="C34" s="34">
        <f t="shared" si="1"/>
        <v>4000</v>
      </c>
      <c r="D34" s="37"/>
      <c r="E34" s="34">
        <f t="shared" si="0"/>
        <v>0</v>
      </c>
      <c r="F34" s="24" t="s">
        <v>46</v>
      </c>
      <c r="G34" s="24" t="s">
        <v>49</v>
      </c>
      <c r="H34" s="24" t="s">
        <v>50</v>
      </c>
      <c r="I34" s="25">
        <v>6</v>
      </c>
      <c r="J34" s="35" t="s">
        <v>208</v>
      </c>
    </row>
    <row r="35" spans="1:10" ht="19.5" customHeight="1">
      <c r="A35" s="33">
        <v>39540</v>
      </c>
      <c r="B35" s="34">
        <v>4000</v>
      </c>
      <c r="C35" s="34">
        <f t="shared" si="1"/>
        <v>4000</v>
      </c>
      <c r="D35" s="37"/>
      <c r="E35" s="34">
        <f aca="true" t="shared" si="2" ref="E35:E66">ROUNDDOWN(D35,0)</f>
        <v>0</v>
      </c>
      <c r="F35" s="24" t="s">
        <v>46</v>
      </c>
      <c r="G35" s="24" t="s">
        <v>51</v>
      </c>
      <c r="H35" s="24" t="s">
        <v>50</v>
      </c>
      <c r="I35" s="25">
        <v>6</v>
      </c>
      <c r="J35" s="35" t="s">
        <v>208</v>
      </c>
    </row>
    <row r="36" spans="1:10" ht="19.5" customHeight="1">
      <c r="A36" s="33">
        <v>39554</v>
      </c>
      <c r="B36" s="34">
        <v>2100</v>
      </c>
      <c r="C36" s="34">
        <f t="shared" si="1"/>
        <v>2100</v>
      </c>
      <c r="D36" s="37"/>
      <c r="E36" s="34">
        <f t="shared" si="2"/>
        <v>0</v>
      </c>
      <c r="F36" s="24" t="s">
        <v>46</v>
      </c>
      <c r="G36" s="24" t="s">
        <v>52</v>
      </c>
      <c r="H36" s="24" t="s">
        <v>53</v>
      </c>
      <c r="I36" s="25">
        <v>6</v>
      </c>
      <c r="J36" s="35" t="s">
        <v>209</v>
      </c>
    </row>
    <row r="37" spans="1:10" ht="19.5" customHeight="1">
      <c r="A37" s="33">
        <v>39920</v>
      </c>
      <c r="B37" s="34">
        <v>1821</v>
      </c>
      <c r="C37" s="34">
        <f t="shared" si="1"/>
        <v>1821</v>
      </c>
      <c r="D37" s="37"/>
      <c r="E37" s="34">
        <f t="shared" si="2"/>
        <v>0</v>
      </c>
      <c r="F37" s="24" t="s">
        <v>46</v>
      </c>
      <c r="G37" s="24" t="s">
        <v>54</v>
      </c>
      <c r="H37" s="24" t="s">
        <v>55</v>
      </c>
      <c r="I37" s="25">
        <v>6</v>
      </c>
      <c r="J37" s="35" t="s">
        <v>210</v>
      </c>
    </row>
    <row r="38" spans="1:10" ht="19.5" customHeight="1">
      <c r="A38" s="33">
        <v>39564</v>
      </c>
      <c r="B38" s="34">
        <v>2100</v>
      </c>
      <c r="C38" s="34">
        <f t="shared" si="1"/>
        <v>2100</v>
      </c>
      <c r="D38" s="37"/>
      <c r="E38" s="34">
        <f t="shared" si="2"/>
        <v>0</v>
      </c>
      <c r="F38" s="24" t="s">
        <v>46</v>
      </c>
      <c r="G38" s="24" t="s">
        <v>56</v>
      </c>
      <c r="H38" s="24" t="s">
        <v>53</v>
      </c>
      <c r="I38" s="25">
        <v>6</v>
      </c>
      <c r="J38" s="35" t="s">
        <v>211</v>
      </c>
    </row>
    <row r="39" spans="1:10" ht="19.5" customHeight="1">
      <c r="A39" s="33">
        <v>39567</v>
      </c>
      <c r="B39" s="34">
        <v>2100</v>
      </c>
      <c r="C39" s="34">
        <f t="shared" si="1"/>
        <v>2100</v>
      </c>
      <c r="D39" s="37"/>
      <c r="E39" s="34">
        <f t="shared" si="2"/>
        <v>0</v>
      </c>
      <c r="F39" s="24" t="s">
        <v>46</v>
      </c>
      <c r="G39" s="24" t="s">
        <v>56</v>
      </c>
      <c r="H39" s="24" t="s">
        <v>53</v>
      </c>
      <c r="I39" s="25">
        <v>6</v>
      </c>
      <c r="J39" s="35" t="s">
        <v>211</v>
      </c>
    </row>
    <row r="40" spans="1:10" ht="19.5" customHeight="1">
      <c r="A40" s="33">
        <v>39568</v>
      </c>
      <c r="B40" s="34">
        <v>2310</v>
      </c>
      <c r="C40" s="34">
        <f t="shared" si="1"/>
        <v>2310</v>
      </c>
      <c r="D40" s="37"/>
      <c r="E40" s="34">
        <f t="shared" si="2"/>
        <v>0</v>
      </c>
      <c r="F40" s="24" t="s">
        <v>46</v>
      </c>
      <c r="G40" s="24" t="s">
        <v>57</v>
      </c>
      <c r="H40" s="24" t="s">
        <v>50</v>
      </c>
      <c r="I40" s="25">
        <v>6</v>
      </c>
      <c r="J40" s="35" t="s">
        <v>211</v>
      </c>
    </row>
    <row r="41" spans="1:10" ht="19.5" customHeight="1">
      <c r="A41" s="33">
        <v>39576</v>
      </c>
      <c r="B41" s="34">
        <v>525</v>
      </c>
      <c r="C41" s="34">
        <f t="shared" si="1"/>
        <v>525</v>
      </c>
      <c r="D41" s="37"/>
      <c r="E41" s="34">
        <f t="shared" si="2"/>
        <v>0</v>
      </c>
      <c r="F41" s="24" t="s">
        <v>10</v>
      </c>
      <c r="G41" s="24" t="s">
        <v>212</v>
      </c>
      <c r="H41" s="24" t="s">
        <v>60</v>
      </c>
      <c r="I41" s="25">
        <v>8</v>
      </c>
      <c r="J41" s="35" t="s">
        <v>17</v>
      </c>
    </row>
    <row r="42" spans="1:10" ht="19.5" customHeight="1">
      <c r="A42" s="33">
        <v>39582</v>
      </c>
      <c r="B42" s="34">
        <v>240</v>
      </c>
      <c r="C42" s="34">
        <f t="shared" si="1"/>
        <v>240</v>
      </c>
      <c r="D42" s="37"/>
      <c r="E42" s="34">
        <f t="shared" si="2"/>
        <v>0</v>
      </c>
      <c r="F42" s="24" t="s">
        <v>10</v>
      </c>
      <c r="G42" s="24" t="s">
        <v>41</v>
      </c>
      <c r="H42" s="24" t="s">
        <v>61</v>
      </c>
      <c r="I42" s="25">
        <v>8</v>
      </c>
      <c r="J42" s="35" t="s">
        <v>12</v>
      </c>
    </row>
    <row r="43" spans="1:10" ht="19.5" customHeight="1">
      <c r="A43" s="33">
        <v>39582</v>
      </c>
      <c r="B43" s="34">
        <v>380</v>
      </c>
      <c r="C43" s="34">
        <f t="shared" si="1"/>
        <v>380</v>
      </c>
      <c r="D43" s="37"/>
      <c r="E43" s="34">
        <f t="shared" si="2"/>
        <v>0</v>
      </c>
      <c r="F43" s="24" t="s">
        <v>10</v>
      </c>
      <c r="G43" s="24" t="s">
        <v>41</v>
      </c>
      <c r="H43" s="24" t="s">
        <v>62</v>
      </c>
      <c r="I43" s="25">
        <v>8</v>
      </c>
      <c r="J43" s="35" t="s">
        <v>12</v>
      </c>
    </row>
    <row r="44" spans="1:10" ht="19.5" customHeight="1">
      <c r="A44" s="33">
        <v>39586</v>
      </c>
      <c r="B44" s="34">
        <v>250</v>
      </c>
      <c r="C44" s="34">
        <f t="shared" si="1"/>
        <v>250</v>
      </c>
      <c r="D44" s="37"/>
      <c r="E44" s="34">
        <f t="shared" si="2"/>
        <v>0</v>
      </c>
      <c r="F44" s="24" t="s">
        <v>10</v>
      </c>
      <c r="G44" s="24" t="s">
        <v>41</v>
      </c>
      <c r="H44" s="24" t="s">
        <v>63</v>
      </c>
      <c r="I44" s="25">
        <v>8</v>
      </c>
      <c r="J44" s="35" t="s">
        <v>12</v>
      </c>
    </row>
    <row r="45" spans="1:10" ht="19.5" customHeight="1">
      <c r="A45" s="33">
        <v>39589</v>
      </c>
      <c r="B45" s="34">
        <v>350</v>
      </c>
      <c r="C45" s="34">
        <f t="shared" si="1"/>
        <v>350</v>
      </c>
      <c r="D45" s="37"/>
      <c r="E45" s="34">
        <f t="shared" si="2"/>
        <v>0</v>
      </c>
      <c r="F45" s="24" t="s">
        <v>10</v>
      </c>
      <c r="G45" s="24" t="s">
        <v>41</v>
      </c>
      <c r="H45" s="24" t="s">
        <v>61</v>
      </c>
      <c r="I45" s="25">
        <v>8</v>
      </c>
      <c r="J45" s="35" t="s">
        <v>12</v>
      </c>
    </row>
    <row r="46" spans="1:10" ht="19.5" customHeight="1">
      <c r="A46" s="33">
        <v>39570</v>
      </c>
      <c r="B46" s="34">
        <v>8000</v>
      </c>
      <c r="C46" s="34">
        <f t="shared" si="1"/>
        <v>8000</v>
      </c>
      <c r="D46" s="37"/>
      <c r="E46" s="34">
        <f t="shared" si="2"/>
        <v>0</v>
      </c>
      <c r="F46" s="24" t="s">
        <v>46</v>
      </c>
      <c r="G46" s="24" t="s">
        <v>64</v>
      </c>
      <c r="H46" s="24" t="s">
        <v>294</v>
      </c>
      <c r="I46" s="25">
        <v>9</v>
      </c>
      <c r="J46" s="35" t="s">
        <v>213</v>
      </c>
    </row>
    <row r="47" spans="1:10" ht="19.5" customHeight="1">
      <c r="A47" s="33">
        <v>39577</v>
      </c>
      <c r="B47" s="34">
        <v>2412</v>
      </c>
      <c r="C47" s="34">
        <f t="shared" si="1"/>
        <v>2412</v>
      </c>
      <c r="D47" s="37"/>
      <c r="E47" s="34">
        <f t="shared" si="2"/>
        <v>0</v>
      </c>
      <c r="F47" s="24" t="s">
        <v>46</v>
      </c>
      <c r="G47" s="24" t="s">
        <v>52</v>
      </c>
      <c r="H47" s="24" t="s">
        <v>53</v>
      </c>
      <c r="I47" s="25">
        <v>9</v>
      </c>
      <c r="J47" s="35" t="s">
        <v>211</v>
      </c>
    </row>
    <row r="48" spans="1:10" ht="19.5" customHeight="1">
      <c r="A48" s="33">
        <v>39582</v>
      </c>
      <c r="B48" s="34">
        <v>525</v>
      </c>
      <c r="C48" s="34">
        <f t="shared" si="1"/>
        <v>525</v>
      </c>
      <c r="D48" s="37"/>
      <c r="E48" s="34">
        <f t="shared" si="2"/>
        <v>0</v>
      </c>
      <c r="F48" s="24" t="s">
        <v>46</v>
      </c>
      <c r="G48" s="24" t="s">
        <v>215</v>
      </c>
      <c r="H48" s="24" t="s">
        <v>66</v>
      </c>
      <c r="I48" s="25">
        <v>9</v>
      </c>
      <c r="J48" s="35" t="s">
        <v>214</v>
      </c>
    </row>
    <row r="49" spans="1:10" ht="19.5" customHeight="1">
      <c r="A49" s="33">
        <v>39590</v>
      </c>
      <c r="B49" s="34">
        <v>1850</v>
      </c>
      <c r="C49" s="34">
        <f t="shared" si="1"/>
        <v>1850</v>
      </c>
      <c r="D49" s="37"/>
      <c r="E49" s="34">
        <f t="shared" si="2"/>
        <v>0</v>
      </c>
      <c r="F49" s="24" t="s">
        <v>46</v>
      </c>
      <c r="G49" s="24" t="s">
        <v>67</v>
      </c>
      <c r="H49" s="24" t="s">
        <v>295</v>
      </c>
      <c r="I49" s="25">
        <v>9</v>
      </c>
      <c r="J49" s="35" t="s">
        <v>210</v>
      </c>
    </row>
    <row r="50" spans="1:10" ht="19.5" customHeight="1">
      <c r="A50" s="33">
        <v>39578</v>
      </c>
      <c r="B50" s="34">
        <v>1170</v>
      </c>
      <c r="C50" s="34">
        <f t="shared" si="1"/>
        <v>1170</v>
      </c>
      <c r="D50" s="37"/>
      <c r="E50" s="34">
        <f t="shared" si="2"/>
        <v>0</v>
      </c>
      <c r="F50" s="24" t="s">
        <v>46</v>
      </c>
      <c r="G50" s="24" t="s">
        <v>68</v>
      </c>
      <c r="H50" s="24" t="s">
        <v>69</v>
      </c>
      <c r="I50" s="25">
        <v>9</v>
      </c>
      <c r="J50" s="35" t="s">
        <v>214</v>
      </c>
    </row>
    <row r="51" spans="1:10" ht="19.5" customHeight="1">
      <c r="A51" s="33">
        <v>39593</v>
      </c>
      <c r="B51" s="34">
        <v>3595</v>
      </c>
      <c r="C51" s="34">
        <f t="shared" si="1"/>
        <v>3595</v>
      </c>
      <c r="D51" s="37"/>
      <c r="E51" s="34">
        <f t="shared" si="2"/>
        <v>0</v>
      </c>
      <c r="F51" s="24" t="s">
        <v>20</v>
      </c>
      <c r="G51" s="24" t="s">
        <v>85</v>
      </c>
      <c r="H51" s="24" t="s">
        <v>216</v>
      </c>
      <c r="I51" s="25">
        <v>10</v>
      </c>
      <c r="J51" s="49" t="s">
        <v>325</v>
      </c>
    </row>
    <row r="52" spans="1:10" ht="46.5" customHeight="1">
      <c r="A52" s="33">
        <v>39575</v>
      </c>
      <c r="B52" s="34">
        <v>4080</v>
      </c>
      <c r="C52" s="34">
        <f t="shared" si="1"/>
        <v>4080</v>
      </c>
      <c r="D52" s="37"/>
      <c r="E52" s="34">
        <f t="shared" si="2"/>
        <v>0</v>
      </c>
      <c r="F52" s="24" t="s">
        <v>70</v>
      </c>
      <c r="G52" s="24" t="s">
        <v>71</v>
      </c>
      <c r="H52" s="24" t="s">
        <v>296</v>
      </c>
      <c r="I52" s="25">
        <v>11</v>
      </c>
      <c r="J52" s="36" t="s">
        <v>259</v>
      </c>
    </row>
    <row r="53" spans="1:10" ht="47.25" customHeight="1">
      <c r="A53" s="33">
        <v>39596</v>
      </c>
      <c r="B53" s="34">
        <v>5000</v>
      </c>
      <c r="C53" s="34">
        <f t="shared" si="1"/>
        <v>5000</v>
      </c>
      <c r="D53" s="37"/>
      <c r="E53" s="34">
        <f t="shared" si="2"/>
        <v>0</v>
      </c>
      <c r="F53" s="24" t="s">
        <v>70</v>
      </c>
      <c r="G53" s="24" t="s">
        <v>72</v>
      </c>
      <c r="H53" s="24" t="s">
        <v>297</v>
      </c>
      <c r="I53" s="25">
        <v>11</v>
      </c>
      <c r="J53" s="36" t="s">
        <v>259</v>
      </c>
    </row>
    <row r="54" spans="1:10" ht="19.5" customHeight="1">
      <c r="A54" s="33">
        <v>39593</v>
      </c>
      <c r="B54" s="34">
        <v>500</v>
      </c>
      <c r="C54" s="34">
        <f t="shared" si="1"/>
        <v>500</v>
      </c>
      <c r="D54" s="37"/>
      <c r="E54" s="34">
        <f t="shared" si="2"/>
        <v>0</v>
      </c>
      <c r="F54" s="24" t="s">
        <v>70</v>
      </c>
      <c r="G54" s="24" t="s">
        <v>73</v>
      </c>
      <c r="H54" s="24" t="s">
        <v>298</v>
      </c>
      <c r="I54" s="25">
        <v>11</v>
      </c>
      <c r="J54" s="35" t="s">
        <v>17</v>
      </c>
    </row>
    <row r="55" spans="1:10" ht="46.5" customHeight="1">
      <c r="A55" s="33">
        <v>39596</v>
      </c>
      <c r="B55" s="34">
        <v>1500</v>
      </c>
      <c r="C55" s="34">
        <f t="shared" si="1"/>
        <v>1500</v>
      </c>
      <c r="D55" s="37"/>
      <c r="E55" s="34">
        <f t="shared" si="2"/>
        <v>0</v>
      </c>
      <c r="F55" s="24" t="s">
        <v>70</v>
      </c>
      <c r="G55" s="24" t="s">
        <v>74</v>
      </c>
      <c r="H55" s="24" t="s">
        <v>299</v>
      </c>
      <c r="I55" s="25">
        <v>11</v>
      </c>
      <c r="J55" s="36" t="s">
        <v>259</v>
      </c>
    </row>
    <row r="56" spans="1:10" ht="38.25" customHeight="1">
      <c r="A56" s="33">
        <v>39599</v>
      </c>
      <c r="B56" s="34">
        <v>10000</v>
      </c>
      <c r="C56" s="34">
        <f t="shared" si="1"/>
        <v>10000</v>
      </c>
      <c r="D56" s="37"/>
      <c r="E56" s="34">
        <f t="shared" si="2"/>
        <v>0</v>
      </c>
      <c r="F56" s="24" t="s">
        <v>70</v>
      </c>
      <c r="G56" s="24" t="s">
        <v>217</v>
      </c>
      <c r="H56" s="24" t="s">
        <v>300</v>
      </c>
      <c r="I56" s="25">
        <v>11</v>
      </c>
      <c r="J56" s="39" t="s">
        <v>285</v>
      </c>
    </row>
    <row r="57" spans="1:10" ht="19.5" customHeight="1">
      <c r="A57" s="33">
        <v>39581</v>
      </c>
      <c r="B57" s="34">
        <v>600</v>
      </c>
      <c r="C57" s="34">
        <f t="shared" si="1"/>
        <v>600</v>
      </c>
      <c r="D57" s="37"/>
      <c r="E57" s="34">
        <f t="shared" si="2"/>
        <v>0</v>
      </c>
      <c r="F57" s="24" t="s">
        <v>58</v>
      </c>
      <c r="G57" s="24" t="s">
        <v>59</v>
      </c>
      <c r="H57" s="24" t="s">
        <v>75</v>
      </c>
      <c r="I57" s="25">
        <v>12</v>
      </c>
      <c r="J57" s="35" t="s">
        <v>280</v>
      </c>
    </row>
    <row r="58" spans="1:10" ht="19.5" customHeight="1">
      <c r="A58" s="33">
        <v>39587</v>
      </c>
      <c r="B58" s="34">
        <v>800</v>
      </c>
      <c r="C58" s="34">
        <f t="shared" si="1"/>
        <v>800</v>
      </c>
      <c r="D58" s="37"/>
      <c r="E58" s="34">
        <f t="shared" si="2"/>
        <v>0</v>
      </c>
      <c r="F58" s="24" t="s">
        <v>58</v>
      </c>
      <c r="G58" s="24" t="s">
        <v>59</v>
      </c>
      <c r="H58" s="24" t="s">
        <v>76</v>
      </c>
      <c r="I58" s="25">
        <v>12</v>
      </c>
      <c r="J58" s="35" t="s">
        <v>280</v>
      </c>
    </row>
    <row r="59" spans="1:10" ht="19.5" customHeight="1">
      <c r="A59" s="33">
        <v>39578</v>
      </c>
      <c r="B59" s="34">
        <v>186</v>
      </c>
      <c r="C59" s="34">
        <f t="shared" si="1"/>
        <v>186</v>
      </c>
      <c r="D59" s="37"/>
      <c r="E59" s="34">
        <f t="shared" si="2"/>
        <v>0</v>
      </c>
      <c r="F59" s="24" t="s">
        <v>25</v>
      </c>
      <c r="G59" s="24" t="s">
        <v>218</v>
      </c>
      <c r="H59" s="24" t="s">
        <v>77</v>
      </c>
      <c r="I59" s="25">
        <v>13</v>
      </c>
      <c r="J59" s="35" t="s">
        <v>12</v>
      </c>
    </row>
    <row r="60" spans="1:10" ht="19.5" customHeight="1">
      <c r="A60" s="33">
        <v>39618</v>
      </c>
      <c r="B60" s="34">
        <v>2000</v>
      </c>
      <c r="C60" s="34">
        <f t="shared" si="1"/>
        <v>2000</v>
      </c>
      <c r="D60" s="37"/>
      <c r="E60" s="34">
        <f t="shared" si="2"/>
        <v>0</v>
      </c>
      <c r="F60" s="24" t="s">
        <v>78</v>
      </c>
      <c r="G60" s="24" t="s">
        <v>79</v>
      </c>
      <c r="H60" s="24" t="s">
        <v>80</v>
      </c>
      <c r="I60" s="25">
        <v>14</v>
      </c>
      <c r="J60" s="35" t="s">
        <v>284</v>
      </c>
    </row>
    <row r="61" spans="1:10" ht="19.5" customHeight="1">
      <c r="A61" s="33">
        <v>39602</v>
      </c>
      <c r="B61" s="34">
        <v>473</v>
      </c>
      <c r="C61" s="34">
        <f t="shared" si="1"/>
        <v>473</v>
      </c>
      <c r="D61" s="37"/>
      <c r="E61" s="34">
        <f t="shared" si="2"/>
        <v>0</v>
      </c>
      <c r="F61" s="24" t="s">
        <v>10</v>
      </c>
      <c r="G61" s="24" t="s">
        <v>81</v>
      </c>
      <c r="H61" s="24" t="s">
        <v>82</v>
      </c>
      <c r="I61" s="25">
        <v>15</v>
      </c>
      <c r="J61" s="35" t="s">
        <v>17</v>
      </c>
    </row>
    <row r="62" spans="1:10" ht="19.5" customHeight="1">
      <c r="A62" s="33">
        <v>39614</v>
      </c>
      <c r="B62" s="34">
        <v>3264</v>
      </c>
      <c r="C62" s="34">
        <f t="shared" si="1"/>
        <v>3264</v>
      </c>
      <c r="D62" s="37"/>
      <c r="E62" s="34">
        <f t="shared" si="2"/>
        <v>0</v>
      </c>
      <c r="F62" s="24" t="s">
        <v>10</v>
      </c>
      <c r="G62" s="24" t="s">
        <v>83</v>
      </c>
      <c r="H62" s="24" t="s">
        <v>11</v>
      </c>
      <c r="I62" s="25">
        <v>15</v>
      </c>
      <c r="J62" s="35" t="s">
        <v>12</v>
      </c>
    </row>
    <row r="63" spans="1:10" ht="19.5" customHeight="1">
      <c r="A63" s="33">
        <v>39622</v>
      </c>
      <c r="B63" s="34">
        <v>3207</v>
      </c>
      <c r="C63" s="34">
        <f t="shared" si="1"/>
        <v>3207</v>
      </c>
      <c r="D63" s="37"/>
      <c r="E63" s="34">
        <f t="shared" si="2"/>
        <v>0</v>
      </c>
      <c r="F63" s="24" t="s">
        <v>10</v>
      </c>
      <c r="G63" s="24" t="s">
        <v>83</v>
      </c>
      <c r="H63" s="24" t="s">
        <v>11</v>
      </c>
      <c r="I63" s="25">
        <v>15</v>
      </c>
      <c r="J63" s="35" t="s">
        <v>12</v>
      </c>
    </row>
    <row r="64" spans="1:10" ht="19.5" customHeight="1">
      <c r="A64" s="33">
        <v>39608</v>
      </c>
      <c r="B64" s="34">
        <v>80</v>
      </c>
      <c r="C64" s="34">
        <f t="shared" si="1"/>
        <v>80</v>
      </c>
      <c r="D64" s="37"/>
      <c r="E64" s="34">
        <f t="shared" si="2"/>
        <v>0</v>
      </c>
      <c r="F64" s="24" t="s">
        <v>10</v>
      </c>
      <c r="G64" s="24" t="s">
        <v>41</v>
      </c>
      <c r="H64" s="24" t="s">
        <v>43</v>
      </c>
      <c r="I64" s="25">
        <v>15</v>
      </c>
      <c r="J64" s="35" t="s">
        <v>12</v>
      </c>
    </row>
    <row r="65" spans="1:10" ht="19.5" customHeight="1">
      <c r="A65" s="33">
        <v>39626</v>
      </c>
      <c r="B65" s="34">
        <v>3595</v>
      </c>
      <c r="C65" s="34">
        <f t="shared" si="1"/>
        <v>3595</v>
      </c>
      <c r="D65" s="37"/>
      <c r="E65" s="34">
        <f t="shared" si="2"/>
        <v>0</v>
      </c>
      <c r="F65" s="24" t="s">
        <v>20</v>
      </c>
      <c r="G65" s="24" t="s">
        <v>86</v>
      </c>
      <c r="H65" s="24" t="s">
        <v>216</v>
      </c>
      <c r="I65" s="25">
        <v>16</v>
      </c>
      <c r="J65" s="49" t="s">
        <v>325</v>
      </c>
    </row>
    <row r="66" spans="1:10" ht="19.5" customHeight="1">
      <c r="A66" s="33">
        <v>39602</v>
      </c>
      <c r="B66" s="34">
        <v>696</v>
      </c>
      <c r="C66" s="34">
        <f t="shared" si="1"/>
        <v>696</v>
      </c>
      <c r="D66" s="37"/>
      <c r="E66" s="34">
        <f t="shared" si="2"/>
        <v>0</v>
      </c>
      <c r="F66" s="24" t="s">
        <v>46</v>
      </c>
      <c r="G66" s="24" t="s">
        <v>88</v>
      </c>
      <c r="H66" s="24" t="s">
        <v>87</v>
      </c>
      <c r="I66" s="25">
        <v>17</v>
      </c>
      <c r="J66" s="35" t="s">
        <v>211</v>
      </c>
    </row>
    <row r="67" spans="1:10" ht="19.5" customHeight="1">
      <c r="A67" s="33">
        <v>39603</v>
      </c>
      <c r="B67" s="34">
        <v>1681</v>
      </c>
      <c r="C67" s="34">
        <f t="shared" si="1"/>
        <v>1681</v>
      </c>
      <c r="D67" s="37"/>
      <c r="E67" s="34">
        <f aca="true" t="shared" si="3" ref="E67:E98">ROUNDDOWN(D67,0)</f>
        <v>0</v>
      </c>
      <c r="F67" s="24" t="s">
        <v>46</v>
      </c>
      <c r="G67" s="24" t="s">
        <v>90</v>
      </c>
      <c r="H67" s="24" t="s">
        <v>89</v>
      </c>
      <c r="I67" s="25">
        <v>17</v>
      </c>
      <c r="J67" s="35" t="s">
        <v>214</v>
      </c>
    </row>
    <row r="68" spans="1:10" ht="19.5" customHeight="1">
      <c r="A68" s="33">
        <v>39605</v>
      </c>
      <c r="B68" s="34">
        <v>4100</v>
      </c>
      <c r="C68" s="34">
        <f t="shared" si="1"/>
        <v>4100</v>
      </c>
      <c r="D68" s="37"/>
      <c r="E68" s="34">
        <f t="shared" si="3"/>
        <v>0</v>
      </c>
      <c r="F68" s="24" t="s">
        <v>46</v>
      </c>
      <c r="G68" s="24" t="s">
        <v>91</v>
      </c>
      <c r="H68" s="24" t="s">
        <v>92</v>
      </c>
      <c r="I68" s="25">
        <v>17</v>
      </c>
      <c r="J68" s="35" t="s">
        <v>211</v>
      </c>
    </row>
    <row r="69" spans="1:10" ht="19.5" customHeight="1">
      <c r="A69" s="33">
        <v>39626</v>
      </c>
      <c r="B69" s="34">
        <v>3500</v>
      </c>
      <c r="C69" s="34">
        <f t="shared" si="1"/>
        <v>3500</v>
      </c>
      <c r="D69" s="37"/>
      <c r="E69" s="34">
        <f t="shared" si="3"/>
        <v>0</v>
      </c>
      <c r="F69" s="24" t="s">
        <v>46</v>
      </c>
      <c r="G69" s="24" t="s">
        <v>93</v>
      </c>
      <c r="H69" s="24" t="s">
        <v>92</v>
      </c>
      <c r="I69" s="25">
        <v>17</v>
      </c>
      <c r="J69" s="35" t="s">
        <v>211</v>
      </c>
    </row>
    <row r="70" spans="1:10" ht="19.5" customHeight="1">
      <c r="A70" s="33">
        <v>39609</v>
      </c>
      <c r="B70" s="34">
        <v>7292</v>
      </c>
      <c r="C70" s="34"/>
      <c r="D70" s="37">
        <f>B70/2</f>
        <v>3646</v>
      </c>
      <c r="E70" s="34">
        <f t="shared" si="3"/>
        <v>3646</v>
      </c>
      <c r="F70" s="24" t="s">
        <v>25</v>
      </c>
      <c r="G70" s="24" t="s">
        <v>94</v>
      </c>
      <c r="H70" s="24" t="s">
        <v>95</v>
      </c>
      <c r="I70" s="25">
        <v>19</v>
      </c>
      <c r="J70" s="35" t="s">
        <v>219</v>
      </c>
    </row>
    <row r="71" spans="1:10" ht="19.5" customHeight="1">
      <c r="A71" s="33" t="s">
        <v>301</v>
      </c>
      <c r="B71" s="34">
        <v>6287</v>
      </c>
      <c r="C71" s="34"/>
      <c r="D71" s="37">
        <f>B71/2</f>
        <v>3143.5</v>
      </c>
      <c r="E71" s="34">
        <f t="shared" si="3"/>
        <v>3143</v>
      </c>
      <c r="F71" s="24" t="s">
        <v>25</v>
      </c>
      <c r="G71" s="24" t="s">
        <v>94</v>
      </c>
      <c r="H71" s="24" t="s">
        <v>96</v>
      </c>
      <c r="I71" s="25">
        <v>19</v>
      </c>
      <c r="J71" s="35" t="s">
        <v>220</v>
      </c>
    </row>
    <row r="72" spans="1:10" ht="27">
      <c r="A72" s="33">
        <v>39601</v>
      </c>
      <c r="B72" s="34">
        <v>1500</v>
      </c>
      <c r="C72" s="34">
        <f>B72</f>
        <v>1500</v>
      </c>
      <c r="D72" s="37"/>
      <c r="E72" s="34">
        <f t="shared" si="3"/>
        <v>0</v>
      </c>
      <c r="F72" s="24" t="s">
        <v>244</v>
      </c>
      <c r="G72" s="40" t="s">
        <v>245</v>
      </c>
      <c r="H72" s="24" t="s">
        <v>29</v>
      </c>
      <c r="I72" s="38">
        <v>19</v>
      </c>
      <c r="J72" s="35" t="s">
        <v>260</v>
      </c>
    </row>
    <row r="73" spans="1:10" ht="19.5" customHeight="1">
      <c r="A73" s="33">
        <v>39653</v>
      </c>
      <c r="B73" s="34">
        <v>1417</v>
      </c>
      <c r="C73" s="34">
        <f t="shared" si="1"/>
        <v>1417</v>
      </c>
      <c r="D73" s="37"/>
      <c r="E73" s="34">
        <f t="shared" si="3"/>
        <v>0</v>
      </c>
      <c r="F73" s="24" t="s">
        <v>46</v>
      </c>
      <c r="G73" s="24" t="s">
        <v>98</v>
      </c>
      <c r="H73" s="24" t="s">
        <v>97</v>
      </c>
      <c r="I73" s="25">
        <v>20</v>
      </c>
      <c r="J73" s="35" t="s">
        <v>221</v>
      </c>
    </row>
    <row r="74" spans="1:10" ht="19.5" customHeight="1">
      <c r="A74" s="33">
        <v>39654</v>
      </c>
      <c r="B74" s="34">
        <v>1403</v>
      </c>
      <c r="C74" s="34">
        <f t="shared" si="1"/>
        <v>1403</v>
      </c>
      <c r="D74" s="37"/>
      <c r="E74" s="34">
        <f t="shared" si="3"/>
        <v>0</v>
      </c>
      <c r="F74" s="24" t="s">
        <v>46</v>
      </c>
      <c r="G74" s="24" t="s">
        <v>99</v>
      </c>
      <c r="H74" s="24" t="s">
        <v>100</v>
      </c>
      <c r="I74" s="25">
        <v>20</v>
      </c>
      <c r="J74" s="35" t="s">
        <v>222</v>
      </c>
    </row>
    <row r="75" spans="1:10" ht="36" customHeight="1">
      <c r="A75" s="33">
        <v>39640</v>
      </c>
      <c r="B75" s="34">
        <v>7200</v>
      </c>
      <c r="C75" s="34">
        <f t="shared" si="1"/>
        <v>7200</v>
      </c>
      <c r="D75" s="37"/>
      <c r="E75" s="34">
        <f t="shared" si="3"/>
        <v>0</v>
      </c>
      <c r="F75" s="24" t="s">
        <v>70</v>
      </c>
      <c r="G75" s="40" t="s">
        <v>102</v>
      </c>
      <c r="H75" s="24" t="s">
        <v>302</v>
      </c>
      <c r="I75" s="25">
        <v>21</v>
      </c>
      <c r="J75" s="36" t="s">
        <v>264</v>
      </c>
    </row>
    <row r="76" spans="1:10" ht="19.5" customHeight="1">
      <c r="A76" s="33">
        <v>39659</v>
      </c>
      <c r="B76" s="34">
        <v>210</v>
      </c>
      <c r="C76" s="34">
        <f t="shared" si="1"/>
        <v>210</v>
      </c>
      <c r="D76" s="37"/>
      <c r="E76" s="34">
        <f t="shared" si="3"/>
        <v>0</v>
      </c>
      <c r="F76" s="24" t="s">
        <v>10</v>
      </c>
      <c r="G76" s="24" t="s">
        <v>41</v>
      </c>
      <c r="H76" s="24" t="s">
        <v>103</v>
      </c>
      <c r="I76" s="25">
        <v>22</v>
      </c>
      <c r="J76" s="35" t="s">
        <v>104</v>
      </c>
    </row>
    <row r="77" spans="1:10" ht="19.5" customHeight="1">
      <c r="A77" s="33">
        <v>39631</v>
      </c>
      <c r="B77" s="34">
        <v>7200</v>
      </c>
      <c r="C77" s="34">
        <f t="shared" si="1"/>
        <v>7200</v>
      </c>
      <c r="D77" s="37"/>
      <c r="E77" s="34">
        <f t="shared" si="3"/>
        <v>0</v>
      </c>
      <c r="F77" s="24" t="s">
        <v>10</v>
      </c>
      <c r="G77" s="24" t="s">
        <v>246</v>
      </c>
      <c r="H77" s="24" t="s">
        <v>247</v>
      </c>
      <c r="I77" s="25">
        <v>22</v>
      </c>
      <c r="J77" s="36" t="s">
        <v>327</v>
      </c>
    </row>
    <row r="78" spans="1:10" ht="84.75" customHeight="1">
      <c r="A78" s="33">
        <v>39644</v>
      </c>
      <c r="B78" s="34">
        <v>7320</v>
      </c>
      <c r="C78" s="34">
        <f t="shared" si="1"/>
        <v>7320</v>
      </c>
      <c r="D78" s="37"/>
      <c r="E78" s="34">
        <f t="shared" si="3"/>
        <v>0</v>
      </c>
      <c r="F78" s="24" t="s">
        <v>20</v>
      </c>
      <c r="G78" s="24" t="s">
        <v>105</v>
      </c>
      <c r="H78" s="24" t="s">
        <v>106</v>
      </c>
      <c r="I78" s="25">
        <v>23</v>
      </c>
      <c r="J78" s="36" t="s">
        <v>261</v>
      </c>
    </row>
    <row r="79" spans="1:10" ht="19.5" customHeight="1">
      <c r="A79" s="33">
        <v>39656</v>
      </c>
      <c r="B79" s="34">
        <v>3595</v>
      </c>
      <c r="C79" s="34">
        <f t="shared" si="1"/>
        <v>3595</v>
      </c>
      <c r="D79" s="37"/>
      <c r="E79" s="34">
        <f t="shared" si="3"/>
        <v>0</v>
      </c>
      <c r="F79" s="24" t="s">
        <v>20</v>
      </c>
      <c r="G79" s="24" t="s">
        <v>107</v>
      </c>
      <c r="H79" s="24" t="s">
        <v>216</v>
      </c>
      <c r="I79" s="25">
        <v>23</v>
      </c>
      <c r="J79" s="49" t="s">
        <v>325</v>
      </c>
    </row>
    <row r="80" spans="1:10" ht="41.25" customHeight="1">
      <c r="A80" s="33">
        <v>39659</v>
      </c>
      <c r="B80" s="34">
        <v>2310</v>
      </c>
      <c r="C80" s="34">
        <f t="shared" si="1"/>
        <v>2310</v>
      </c>
      <c r="D80" s="37"/>
      <c r="E80" s="34">
        <f t="shared" si="3"/>
        <v>0</v>
      </c>
      <c r="F80" s="24" t="s">
        <v>20</v>
      </c>
      <c r="G80" s="24" t="s">
        <v>108</v>
      </c>
      <c r="H80" s="24" t="s">
        <v>109</v>
      </c>
      <c r="I80" s="25">
        <v>23</v>
      </c>
      <c r="J80" s="36" t="s">
        <v>262</v>
      </c>
    </row>
    <row r="81" spans="1:10" ht="19.5" customHeight="1">
      <c r="A81" s="33">
        <v>39631</v>
      </c>
      <c r="B81" s="34">
        <v>500</v>
      </c>
      <c r="C81" s="34">
        <f t="shared" si="1"/>
        <v>500</v>
      </c>
      <c r="D81" s="37"/>
      <c r="E81" s="34">
        <f t="shared" si="3"/>
        <v>0</v>
      </c>
      <c r="F81" s="24" t="s">
        <v>25</v>
      </c>
      <c r="G81" s="24" t="s">
        <v>110</v>
      </c>
      <c r="H81" s="24" t="s">
        <v>29</v>
      </c>
      <c r="I81" s="25">
        <v>25</v>
      </c>
      <c r="J81" s="35" t="s">
        <v>12</v>
      </c>
    </row>
    <row r="82" spans="1:10" ht="19.5" customHeight="1">
      <c r="A82" s="33">
        <v>39643</v>
      </c>
      <c r="B82" s="34">
        <v>16880</v>
      </c>
      <c r="C82" s="34">
        <f t="shared" si="1"/>
        <v>16880</v>
      </c>
      <c r="D82" s="37"/>
      <c r="E82" s="34">
        <f t="shared" si="3"/>
        <v>0</v>
      </c>
      <c r="F82" s="24" t="s">
        <v>25</v>
      </c>
      <c r="G82" s="24" t="s">
        <v>111</v>
      </c>
      <c r="H82" s="24" t="s">
        <v>29</v>
      </c>
      <c r="I82" s="25">
        <v>25</v>
      </c>
      <c r="J82" s="35" t="s">
        <v>223</v>
      </c>
    </row>
    <row r="83" spans="1:10" ht="19.5" customHeight="1">
      <c r="A83" s="33">
        <v>39644</v>
      </c>
      <c r="B83" s="34">
        <v>24375</v>
      </c>
      <c r="C83" s="34">
        <f t="shared" si="1"/>
        <v>24375</v>
      </c>
      <c r="D83" s="37"/>
      <c r="E83" s="34">
        <f t="shared" si="3"/>
        <v>0</v>
      </c>
      <c r="F83" s="24" t="s">
        <v>25</v>
      </c>
      <c r="G83" s="24" t="s">
        <v>112</v>
      </c>
      <c r="H83" s="24" t="s">
        <v>29</v>
      </c>
      <c r="I83" s="25">
        <v>25</v>
      </c>
      <c r="J83" s="35" t="s">
        <v>224</v>
      </c>
    </row>
    <row r="84" spans="1:10" ht="19.5" customHeight="1">
      <c r="A84" s="33">
        <v>39644</v>
      </c>
      <c r="B84" s="34">
        <v>10790</v>
      </c>
      <c r="C84" s="34">
        <f t="shared" si="1"/>
        <v>10790</v>
      </c>
      <c r="D84" s="37"/>
      <c r="E84" s="34">
        <f t="shared" si="3"/>
        <v>0</v>
      </c>
      <c r="F84" s="24" t="s">
        <v>25</v>
      </c>
      <c r="G84" s="24" t="s">
        <v>113</v>
      </c>
      <c r="H84" s="24" t="s">
        <v>29</v>
      </c>
      <c r="I84" s="25">
        <v>25</v>
      </c>
      <c r="J84" s="35" t="s">
        <v>225</v>
      </c>
    </row>
    <row r="85" spans="1:10" ht="19.5" customHeight="1">
      <c r="A85" s="33">
        <v>39644</v>
      </c>
      <c r="B85" s="34">
        <v>57460</v>
      </c>
      <c r="C85" s="34">
        <f t="shared" si="1"/>
        <v>57460</v>
      </c>
      <c r="D85" s="37"/>
      <c r="E85" s="34">
        <f t="shared" si="3"/>
        <v>0</v>
      </c>
      <c r="F85" s="24" t="s">
        <v>25</v>
      </c>
      <c r="G85" s="24" t="s">
        <v>114</v>
      </c>
      <c r="H85" s="24" t="s">
        <v>29</v>
      </c>
      <c r="I85" s="25">
        <v>25</v>
      </c>
      <c r="J85" s="35" t="s">
        <v>225</v>
      </c>
    </row>
    <row r="86" spans="1:10" ht="169.5" customHeight="1">
      <c r="A86" s="33">
        <v>39654</v>
      </c>
      <c r="B86" s="34">
        <v>236250</v>
      </c>
      <c r="C86" s="34">
        <f t="shared" si="1"/>
        <v>236250</v>
      </c>
      <c r="D86" s="37"/>
      <c r="E86" s="34">
        <f t="shared" si="3"/>
        <v>0</v>
      </c>
      <c r="F86" s="24" t="s">
        <v>25</v>
      </c>
      <c r="G86" s="40" t="s">
        <v>115</v>
      </c>
      <c r="H86" s="24" t="s">
        <v>27</v>
      </c>
      <c r="I86" s="25">
        <v>25</v>
      </c>
      <c r="J86" s="36" t="s">
        <v>330</v>
      </c>
    </row>
    <row r="87" spans="1:10" ht="24.75" customHeight="1">
      <c r="A87" s="33">
        <v>39665</v>
      </c>
      <c r="B87" s="34">
        <v>19920</v>
      </c>
      <c r="C87" s="34">
        <f t="shared" si="1"/>
        <v>19920</v>
      </c>
      <c r="D87" s="37"/>
      <c r="E87" s="34">
        <f t="shared" si="3"/>
        <v>0</v>
      </c>
      <c r="F87" s="24" t="s">
        <v>25</v>
      </c>
      <c r="G87" s="24" t="s">
        <v>248</v>
      </c>
      <c r="H87" s="24" t="s">
        <v>303</v>
      </c>
      <c r="I87" s="25">
        <v>25</v>
      </c>
      <c r="J87" s="36" t="s">
        <v>329</v>
      </c>
    </row>
    <row r="88" spans="1:10" ht="19.5" customHeight="1">
      <c r="A88" s="33">
        <v>39679</v>
      </c>
      <c r="B88" s="34">
        <v>60</v>
      </c>
      <c r="C88" s="34">
        <f t="shared" si="1"/>
        <v>60</v>
      </c>
      <c r="D88" s="37"/>
      <c r="E88" s="34">
        <f t="shared" si="3"/>
        <v>0</v>
      </c>
      <c r="F88" s="24" t="s">
        <v>10</v>
      </c>
      <c r="G88" s="24" t="s">
        <v>41</v>
      </c>
      <c r="H88" s="24" t="s">
        <v>117</v>
      </c>
      <c r="I88" s="25">
        <v>29</v>
      </c>
      <c r="J88" s="35" t="s">
        <v>17</v>
      </c>
    </row>
    <row r="89" spans="1:10" ht="19.5" customHeight="1">
      <c r="A89" s="33">
        <v>39679</v>
      </c>
      <c r="B89" s="34">
        <v>2100</v>
      </c>
      <c r="C89" s="34">
        <f t="shared" si="1"/>
        <v>2100</v>
      </c>
      <c r="D89" s="37"/>
      <c r="E89" s="34">
        <f t="shared" si="3"/>
        <v>0</v>
      </c>
      <c r="F89" s="24" t="s">
        <v>46</v>
      </c>
      <c r="G89" s="24" t="s">
        <v>118</v>
      </c>
      <c r="H89" s="24" t="s">
        <v>53</v>
      </c>
      <c r="I89" s="25">
        <v>31</v>
      </c>
      <c r="J89" s="35" t="s">
        <v>226</v>
      </c>
    </row>
    <row r="90" spans="1:10" ht="19.5" customHeight="1">
      <c r="A90" s="33">
        <v>39688</v>
      </c>
      <c r="B90" s="34">
        <v>817</v>
      </c>
      <c r="C90" s="34">
        <f t="shared" si="1"/>
        <v>817</v>
      </c>
      <c r="D90" s="37"/>
      <c r="E90" s="34">
        <f t="shared" si="3"/>
        <v>0</v>
      </c>
      <c r="F90" s="24" t="s">
        <v>46</v>
      </c>
      <c r="G90" s="24" t="s">
        <v>119</v>
      </c>
      <c r="H90" s="24" t="s">
        <v>120</v>
      </c>
      <c r="I90" s="25">
        <v>31</v>
      </c>
      <c r="J90" s="35" t="s">
        <v>222</v>
      </c>
    </row>
    <row r="91" spans="1:10" ht="19.5" customHeight="1">
      <c r="A91" s="33">
        <v>39685</v>
      </c>
      <c r="B91" s="34">
        <v>3595</v>
      </c>
      <c r="C91" s="34">
        <f t="shared" si="1"/>
        <v>3595</v>
      </c>
      <c r="D91" s="37"/>
      <c r="E91" s="34">
        <f t="shared" si="3"/>
        <v>0</v>
      </c>
      <c r="F91" s="24" t="s">
        <v>20</v>
      </c>
      <c r="G91" s="24" t="s">
        <v>121</v>
      </c>
      <c r="H91" s="24"/>
      <c r="I91" s="25">
        <v>33</v>
      </c>
      <c r="J91" s="49" t="s">
        <v>325</v>
      </c>
    </row>
    <row r="92" spans="1:10" ht="48" customHeight="1">
      <c r="A92" s="33">
        <v>39689</v>
      </c>
      <c r="B92" s="34">
        <v>5600</v>
      </c>
      <c r="C92" s="34">
        <f t="shared" si="1"/>
        <v>5600</v>
      </c>
      <c r="D92" s="37"/>
      <c r="E92" s="34">
        <f t="shared" si="3"/>
        <v>0</v>
      </c>
      <c r="F92" s="24" t="s">
        <v>20</v>
      </c>
      <c r="G92" s="40" t="s">
        <v>122</v>
      </c>
      <c r="H92" s="24" t="s">
        <v>123</v>
      </c>
      <c r="I92" s="25">
        <v>33</v>
      </c>
      <c r="J92" s="36" t="s">
        <v>263</v>
      </c>
    </row>
    <row r="93" spans="1:10" ht="19.5" customHeight="1">
      <c r="A93" s="33">
        <v>39681</v>
      </c>
      <c r="B93" s="34">
        <v>10642</v>
      </c>
      <c r="C93" s="34"/>
      <c r="D93" s="37">
        <f>B93/2</f>
        <v>5321</v>
      </c>
      <c r="E93" s="34">
        <f t="shared" si="3"/>
        <v>5321</v>
      </c>
      <c r="F93" s="24" t="s">
        <v>25</v>
      </c>
      <c r="G93" s="24" t="s">
        <v>116</v>
      </c>
      <c r="H93" s="24" t="s">
        <v>95</v>
      </c>
      <c r="I93" s="25">
        <v>34</v>
      </c>
      <c r="J93" s="35" t="s">
        <v>227</v>
      </c>
    </row>
    <row r="94" spans="1:10" ht="19.5" customHeight="1">
      <c r="A94" s="33">
        <v>39706</v>
      </c>
      <c r="B94" s="34">
        <v>1575</v>
      </c>
      <c r="C94" s="34">
        <f t="shared" si="1"/>
        <v>1575</v>
      </c>
      <c r="D94" s="37"/>
      <c r="E94" s="34">
        <f t="shared" si="3"/>
        <v>0</v>
      </c>
      <c r="F94" s="24" t="s">
        <v>46</v>
      </c>
      <c r="G94" s="24" t="s">
        <v>124</v>
      </c>
      <c r="H94" s="24" t="s">
        <v>53</v>
      </c>
      <c r="I94" s="25">
        <v>35</v>
      </c>
      <c r="J94" s="35" t="s">
        <v>226</v>
      </c>
    </row>
    <row r="95" spans="1:10" ht="19.5" customHeight="1">
      <c r="A95" s="33" t="s">
        <v>301</v>
      </c>
      <c r="B95" s="34">
        <v>3595</v>
      </c>
      <c r="C95" s="34">
        <f t="shared" si="1"/>
        <v>3595</v>
      </c>
      <c r="D95" s="37"/>
      <c r="E95" s="34">
        <f t="shared" si="3"/>
        <v>0</v>
      </c>
      <c r="F95" s="24" t="s">
        <v>20</v>
      </c>
      <c r="G95" s="24" t="s">
        <v>125</v>
      </c>
      <c r="H95" s="24" t="s">
        <v>216</v>
      </c>
      <c r="I95" s="25">
        <v>36</v>
      </c>
      <c r="J95" s="49" t="s">
        <v>325</v>
      </c>
    </row>
    <row r="96" spans="1:10" ht="19.5" customHeight="1">
      <c r="A96" s="33">
        <v>39692</v>
      </c>
      <c r="B96" s="34">
        <v>130</v>
      </c>
      <c r="C96" s="34">
        <f t="shared" si="1"/>
        <v>130</v>
      </c>
      <c r="D96" s="37"/>
      <c r="E96" s="34">
        <f t="shared" si="3"/>
        <v>0</v>
      </c>
      <c r="F96" s="24" t="s">
        <v>10</v>
      </c>
      <c r="G96" s="24" t="s">
        <v>41</v>
      </c>
      <c r="H96" s="24" t="s">
        <v>126</v>
      </c>
      <c r="I96" s="25">
        <v>37</v>
      </c>
      <c r="J96" s="35" t="s">
        <v>101</v>
      </c>
    </row>
    <row r="97" spans="1:10" ht="19.5" customHeight="1">
      <c r="A97" s="33">
        <v>39716</v>
      </c>
      <c r="B97" s="34">
        <v>656</v>
      </c>
      <c r="C97" s="34">
        <f t="shared" si="1"/>
        <v>656</v>
      </c>
      <c r="D97" s="37"/>
      <c r="E97" s="34">
        <f t="shared" si="3"/>
        <v>0</v>
      </c>
      <c r="F97" s="24" t="s">
        <v>10</v>
      </c>
      <c r="G97" s="24" t="s">
        <v>44</v>
      </c>
      <c r="H97" s="24" t="s">
        <v>290</v>
      </c>
      <c r="I97" s="25">
        <v>37</v>
      </c>
      <c r="J97" s="35" t="s">
        <v>101</v>
      </c>
    </row>
    <row r="98" spans="1:10" ht="19.5" customHeight="1">
      <c r="A98" s="33">
        <v>39721</v>
      </c>
      <c r="B98" s="34">
        <v>5014</v>
      </c>
      <c r="C98" s="34">
        <f t="shared" si="1"/>
        <v>5014</v>
      </c>
      <c r="D98" s="37"/>
      <c r="E98" s="34">
        <f t="shared" si="3"/>
        <v>0</v>
      </c>
      <c r="F98" s="24" t="s">
        <v>10</v>
      </c>
      <c r="G98" s="24" t="s">
        <v>44</v>
      </c>
      <c r="H98" s="24" t="s">
        <v>290</v>
      </c>
      <c r="I98" s="25">
        <v>37</v>
      </c>
      <c r="J98" s="35" t="s">
        <v>17</v>
      </c>
    </row>
    <row r="99" spans="1:10" ht="19.5" customHeight="1">
      <c r="A99" s="33">
        <v>39707</v>
      </c>
      <c r="B99" s="34">
        <v>1313</v>
      </c>
      <c r="C99" s="34">
        <f t="shared" si="1"/>
        <v>1313</v>
      </c>
      <c r="D99" s="37"/>
      <c r="E99" s="34">
        <f aca="true" t="shared" si="4" ref="E99:E130">ROUNDDOWN(D99,0)</f>
        <v>0</v>
      </c>
      <c r="F99" s="24" t="s">
        <v>127</v>
      </c>
      <c r="G99" s="24" t="s">
        <v>128</v>
      </c>
      <c r="H99" s="24" t="s">
        <v>11</v>
      </c>
      <c r="I99" s="25">
        <v>38</v>
      </c>
      <c r="J99" s="35" t="s">
        <v>204</v>
      </c>
    </row>
    <row r="100" spans="1:10" ht="19.5" customHeight="1">
      <c r="A100" s="33">
        <v>39721</v>
      </c>
      <c r="B100" s="34">
        <v>980</v>
      </c>
      <c r="C100" s="34">
        <f t="shared" si="1"/>
        <v>980</v>
      </c>
      <c r="D100" s="37"/>
      <c r="E100" s="34">
        <f t="shared" si="4"/>
        <v>0</v>
      </c>
      <c r="F100" s="24" t="s">
        <v>127</v>
      </c>
      <c r="G100" s="24" t="s">
        <v>129</v>
      </c>
      <c r="H100" s="24" t="s">
        <v>11</v>
      </c>
      <c r="I100" s="25">
        <v>38</v>
      </c>
      <c r="J100" s="35" t="s">
        <v>228</v>
      </c>
    </row>
    <row r="101" spans="1:10" ht="19.5" customHeight="1">
      <c r="A101" s="33">
        <v>39707</v>
      </c>
      <c r="B101" s="34">
        <v>800</v>
      </c>
      <c r="C101" s="34">
        <f t="shared" si="1"/>
        <v>800</v>
      </c>
      <c r="D101" s="37"/>
      <c r="E101" s="34">
        <f t="shared" si="4"/>
        <v>0</v>
      </c>
      <c r="F101" s="24" t="s">
        <v>25</v>
      </c>
      <c r="G101" s="24" t="s">
        <v>130</v>
      </c>
      <c r="H101" s="24" t="s">
        <v>29</v>
      </c>
      <c r="I101" s="25">
        <v>40</v>
      </c>
      <c r="J101" s="35" t="s">
        <v>229</v>
      </c>
    </row>
    <row r="102" spans="1:10" ht="19.5" customHeight="1">
      <c r="A102" s="33">
        <v>39724</v>
      </c>
      <c r="B102" s="34">
        <v>50</v>
      </c>
      <c r="C102" s="34">
        <f t="shared" si="1"/>
        <v>50</v>
      </c>
      <c r="D102" s="37"/>
      <c r="E102" s="34">
        <f t="shared" si="4"/>
        <v>0</v>
      </c>
      <c r="F102" s="24" t="s">
        <v>10</v>
      </c>
      <c r="G102" s="24" t="s">
        <v>41</v>
      </c>
      <c r="H102" s="24" t="s">
        <v>131</v>
      </c>
      <c r="I102" s="25">
        <v>41</v>
      </c>
      <c r="J102" s="35" t="s">
        <v>101</v>
      </c>
    </row>
    <row r="103" spans="1:10" ht="19.5" customHeight="1">
      <c r="A103" s="33">
        <v>39722</v>
      </c>
      <c r="B103" s="34">
        <v>1534</v>
      </c>
      <c r="C103" s="34">
        <f t="shared" si="1"/>
        <v>1534</v>
      </c>
      <c r="D103" s="37"/>
      <c r="E103" s="34">
        <f t="shared" si="4"/>
        <v>0</v>
      </c>
      <c r="F103" s="24" t="s">
        <v>46</v>
      </c>
      <c r="G103" s="24" t="s">
        <v>124</v>
      </c>
      <c r="H103" s="24" t="s">
        <v>89</v>
      </c>
      <c r="I103" s="25">
        <v>42</v>
      </c>
      <c r="J103" s="35" t="s">
        <v>230</v>
      </c>
    </row>
    <row r="104" spans="1:10" ht="19.5" customHeight="1">
      <c r="A104" s="33">
        <v>39735</v>
      </c>
      <c r="B104" s="34">
        <v>840</v>
      </c>
      <c r="C104" s="34">
        <f t="shared" si="1"/>
        <v>840</v>
      </c>
      <c r="D104" s="37"/>
      <c r="E104" s="34">
        <f t="shared" si="4"/>
        <v>0</v>
      </c>
      <c r="F104" s="24" t="s">
        <v>46</v>
      </c>
      <c r="G104" s="24" t="s">
        <v>65</v>
      </c>
      <c r="H104" s="24" t="s">
        <v>132</v>
      </c>
      <c r="I104" s="25">
        <v>42</v>
      </c>
      <c r="J104" s="35" t="s">
        <v>222</v>
      </c>
    </row>
    <row r="105" spans="1:10" ht="19.5" customHeight="1">
      <c r="A105" s="33">
        <v>39727</v>
      </c>
      <c r="B105" s="34">
        <v>1344</v>
      </c>
      <c r="C105" s="34">
        <f t="shared" si="1"/>
        <v>1344</v>
      </c>
      <c r="D105" s="37"/>
      <c r="E105" s="34">
        <f t="shared" si="4"/>
        <v>0</v>
      </c>
      <c r="F105" s="24" t="s">
        <v>46</v>
      </c>
      <c r="G105" s="24" t="s">
        <v>124</v>
      </c>
      <c r="H105" s="24" t="s">
        <v>133</v>
      </c>
      <c r="I105" s="25">
        <v>42</v>
      </c>
      <c r="J105" s="35" t="s">
        <v>231</v>
      </c>
    </row>
    <row r="106" spans="1:10" ht="19.5" customHeight="1">
      <c r="A106" s="33">
        <v>39725</v>
      </c>
      <c r="B106" s="34">
        <v>678</v>
      </c>
      <c r="C106" s="34">
        <f t="shared" si="1"/>
        <v>678</v>
      </c>
      <c r="D106" s="37"/>
      <c r="E106" s="34">
        <f t="shared" si="4"/>
        <v>0</v>
      </c>
      <c r="F106" s="24" t="s">
        <v>127</v>
      </c>
      <c r="G106" s="24" t="s">
        <v>134</v>
      </c>
      <c r="H106" s="24" t="s">
        <v>135</v>
      </c>
      <c r="I106" s="25">
        <v>43</v>
      </c>
      <c r="J106" s="35" t="s">
        <v>222</v>
      </c>
    </row>
    <row r="107" spans="1:10" ht="19.5" customHeight="1">
      <c r="A107" s="33">
        <v>39736</v>
      </c>
      <c r="B107" s="34">
        <v>320</v>
      </c>
      <c r="C107" s="34">
        <f t="shared" si="1"/>
        <v>320</v>
      </c>
      <c r="D107" s="37"/>
      <c r="E107" s="34">
        <f t="shared" si="4"/>
        <v>0</v>
      </c>
      <c r="F107" s="24" t="s">
        <v>127</v>
      </c>
      <c r="G107" s="24" t="s">
        <v>136</v>
      </c>
      <c r="H107" s="24" t="s">
        <v>137</v>
      </c>
      <c r="I107" s="25">
        <v>43</v>
      </c>
      <c r="J107" s="35" t="s">
        <v>232</v>
      </c>
    </row>
    <row r="108" spans="1:10" ht="39" customHeight="1">
      <c r="A108" s="33">
        <v>39724</v>
      </c>
      <c r="B108" s="34">
        <v>3000</v>
      </c>
      <c r="C108" s="34">
        <f t="shared" si="1"/>
        <v>3000</v>
      </c>
      <c r="D108" s="37"/>
      <c r="E108" s="34">
        <f t="shared" si="4"/>
        <v>0</v>
      </c>
      <c r="F108" s="24" t="s">
        <v>70</v>
      </c>
      <c r="G108" s="24" t="s">
        <v>138</v>
      </c>
      <c r="H108" s="24" t="s">
        <v>304</v>
      </c>
      <c r="I108" s="25">
        <v>44</v>
      </c>
      <c r="J108" s="36" t="s">
        <v>265</v>
      </c>
    </row>
    <row r="109" spans="1:10" ht="19.5" customHeight="1">
      <c r="A109" s="33">
        <v>39739</v>
      </c>
      <c r="B109" s="34">
        <v>500</v>
      </c>
      <c r="C109" s="34">
        <f t="shared" si="1"/>
        <v>500</v>
      </c>
      <c r="D109" s="37"/>
      <c r="E109" s="34">
        <f t="shared" si="4"/>
        <v>0</v>
      </c>
      <c r="F109" s="24" t="s">
        <v>70</v>
      </c>
      <c r="G109" s="24" t="s">
        <v>139</v>
      </c>
      <c r="H109" s="24" t="s">
        <v>140</v>
      </c>
      <c r="I109" s="25">
        <v>44</v>
      </c>
      <c r="J109" s="35" t="s">
        <v>17</v>
      </c>
    </row>
    <row r="110" spans="1:10" ht="39" customHeight="1">
      <c r="A110" s="33">
        <v>39724</v>
      </c>
      <c r="B110" s="34">
        <v>1000</v>
      </c>
      <c r="C110" s="34">
        <f t="shared" si="1"/>
        <v>1000</v>
      </c>
      <c r="D110" s="37"/>
      <c r="E110" s="34">
        <f t="shared" si="4"/>
        <v>0</v>
      </c>
      <c r="F110" s="24" t="s">
        <v>20</v>
      </c>
      <c r="G110" s="24" t="s">
        <v>141</v>
      </c>
      <c r="H110" s="24" t="s">
        <v>305</v>
      </c>
      <c r="I110" s="25">
        <v>45</v>
      </c>
      <c r="J110" s="36" t="s">
        <v>266</v>
      </c>
    </row>
    <row r="111" spans="1:10" ht="19.5" customHeight="1">
      <c r="A111" s="33" t="s">
        <v>306</v>
      </c>
      <c r="B111" s="34">
        <v>3595</v>
      </c>
      <c r="C111" s="34">
        <f t="shared" si="1"/>
        <v>3595</v>
      </c>
      <c r="D111" s="37"/>
      <c r="E111" s="34">
        <f t="shared" si="4"/>
        <v>0</v>
      </c>
      <c r="F111" s="24" t="s">
        <v>20</v>
      </c>
      <c r="G111" s="24" t="s">
        <v>142</v>
      </c>
      <c r="H111" s="24" t="s">
        <v>216</v>
      </c>
      <c r="I111" s="25">
        <v>45</v>
      </c>
      <c r="J111" s="49" t="s">
        <v>325</v>
      </c>
    </row>
    <row r="112" spans="1:10" ht="19.5" customHeight="1">
      <c r="A112" s="33">
        <v>39724</v>
      </c>
      <c r="B112" s="34">
        <v>1600</v>
      </c>
      <c r="C112" s="34">
        <f t="shared" si="1"/>
        <v>1600</v>
      </c>
      <c r="D112" s="37"/>
      <c r="E112" s="34">
        <f t="shared" si="4"/>
        <v>0</v>
      </c>
      <c r="F112" s="24" t="s">
        <v>25</v>
      </c>
      <c r="G112" s="24" t="s">
        <v>28</v>
      </c>
      <c r="H112" s="24" t="s">
        <v>29</v>
      </c>
      <c r="I112" s="25">
        <v>48</v>
      </c>
      <c r="J112" s="35" t="s">
        <v>204</v>
      </c>
    </row>
    <row r="113" spans="1:10" ht="19.5" customHeight="1">
      <c r="A113" s="33">
        <v>39764</v>
      </c>
      <c r="B113" s="34">
        <v>2100</v>
      </c>
      <c r="C113" s="34">
        <f t="shared" si="1"/>
        <v>2100</v>
      </c>
      <c r="D113" s="37"/>
      <c r="E113" s="34">
        <f t="shared" si="4"/>
        <v>0</v>
      </c>
      <c r="F113" s="24" t="s">
        <v>46</v>
      </c>
      <c r="G113" s="24" t="s">
        <v>143</v>
      </c>
      <c r="H113" s="24" t="s">
        <v>53</v>
      </c>
      <c r="I113" s="25">
        <v>49</v>
      </c>
      <c r="J113" s="35" t="s">
        <v>228</v>
      </c>
    </row>
    <row r="114" spans="1:10" ht="19.5" customHeight="1">
      <c r="A114" s="33">
        <v>39765</v>
      </c>
      <c r="B114" s="34">
        <v>2100</v>
      </c>
      <c r="C114" s="34">
        <f t="shared" si="1"/>
        <v>2100</v>
      </c>
      <c r="D114" s="37"/>
      <c r="E114" s="34">
        <f t="shared" si="4"/>
        <v>0</v>
      </c>
      <c r="F114" s="24" t="s">
        <v>46</v>
      </c>
      <c r="G114" s="24" t="s">
        <v>144</v>
      </c>
      <c r="H114" s="24" t="s">
        <v>53</v>
      </c>
      <c r="I114" s="25">
        <v>49</v>
      </c>
      <c r="J114" s="35" t="s">
        <v>228</v>
      </c>
    </row>
    <row r="115" spans="1:10" ht="19.5" customHeight="1">
      <c r="A115" s="33">
        <v>39765</v>
      </c>
      <c r="B115" s="34">
        <v>2100</v>
      </c>
      <c r="C115" s="34">
        <f t="shared" si="1"/>
        <v>2100</v>
      </c>
      <c r="D115" s="37"/>
      <c r="E115" s="34">
        <f t="shared" si="4"/>
        <v>0</v>
      </c>
      <c r="F115" s="24" t="s">
        <v>46</v>
      </c>
      <c r="G115" s="24" t="s">
        <v>145</v>
      </c>
      <c r="H115" s="24" t="s">
        <v>53</v>
      </c>
      <c r="I115" s="25">
        <v>49</v>
      </c>
      <c r="J115" s="35" t="s">
        <v>228</v>
      </c>
    </row>
    <row r="116" spans="1:10" ht="19.5" customHeight="1">
      <c r="A116" s="33">
        <v>39771</v>
      </c>
      <c r="B116" s="34">
        <v>1721</v>
      </c>
      <c r="C116" s="34">
        <f t="shared" si="1"/>
        <v>1721</v>
      </c>
      <c r="D116" s="37"/>
      <c r="E116" s="34">
        <f t="shared" si="4"/>
        <v>0</v>
      </c>
      <c r="F116" s="24" t="s">
        <v>46</v>
      </c>
      <c r="G116" s="24" t="s">
        <v>143</v>
      </c>
      <c r="H116" s="24" t="s">
        <v>120</v>
      </c>
      <c r="I116" s="25">
        <v>49</v>
      </c>
      <c r="J116" s="35" t="s">
        <v>213</v>
      </c>
    </row>
    <row r="117" spans="1:10" ht="19.5" customHeight="1">
      <c r="A117" s="33">
        <v>39771</v>
      </c>
      <c r="B117" s="34">
        <v>672</v>
      </c>
      <c r="C117" s="34">
        <f t="shared" si="1"/>
        <v>672</v>
      </c>
      <c r="D117" s="37"/>
      <c r="E117" s="34">
        <f t="shared" si="4"/>
        <v>0</v>
      </c>
      <c r="F117" s="24" t="s">
        <v>46</v>
      </c>
      <c r="G117" s="24" t="s">
        <v>119</v>
      </c>
      <c r="H117" s="24" t="s">
        <v>146</v>
      </c>
      <c r="I117" s="25">
        <v>49</v>
      </c>
      <c r="J117" s="35" t="s">
        <v>228</v>
      </c>
    </row>
    <row r="118" spans="1:10" ht="19.5" customHeight="1">
      <c r="A118" s="33">
        <v>39772</v>
      </c>
      <c r="B118" s="34">
        <v>4200</v>
      </c>
      <c r="C118" s="34">
        <f t="shared" si="1"/>
        <v>4200</v>
      </c>
      <c r="D118" s="37"/>
      <c r="E118" s="34">
        <f t="shared" si="4"/>
        <v>0</v>
      </c>
      <c r="F118" s="24" t="s">
        <v>46</v>
      </c>
      <c r="G118" s="24" t="s">
        <v>147</v>
      </c>
      <c r="H118" s="24" t="s">
        <v>53</v>
      </c>
      <c r="I118" s="25">
        <v>49</v>
      </c>
      <c r="J118" s="35" t="s">
        <v>231</v>
      </c>
    </row>
    <row r="119" spans="1:10" ht="19.5" customHeight="1">
      <c r="A119" s="33">
        <v>39779</v>
      </c>
      <c r="B119" s="34">
        <v>1050</v>
      </c>
      <c r="C119" s="34">
        <f t="shared" si="1"/>
        <v>1050</v>
      </c>
      <c r="D119" s="37"/>
      <c r="E119" s="34">
        <f t="shared" si="4"/>
        <v>0</v>
      </c>
      <c r="F119" s="24" t="s">
        <v>46</v>
      </c>
      <c r="G119" s="24" t="s">
        <v>124</v>
      </c>
      <c r="H119" s="24" t="s">
        <v>53</v>
      </c>
      <c r="I119" s="25">
        <v>49</v>
      </c>
      <c r="J119" s="35" t="s">
        <v>231</v>
      </c>
    </row>
    <row r="120" spans="1:10" ht="19.5" customHeight="1">
      <c r="A120" s="33" t="s">
        <v>301</v>
      </c>
      <c r="B120" s="34">
        <v>3595</v>
      </c>
      <c r="C120" s="34">
        <f t="shared" si="1"/>
        <v>3595</v>
      </c>
      <c r="D120" s="37"/>
      <c r="E120" s="34">
        <f t="shared" si="4"/>
        <v>0</v>
      </c>
      <c r="F120" s="24" t="s">
        <v>20</v>
      </c>
      <c r="G120" s="24" t="s">
        <v>148</v>
      </c>
      <c r="H120" s="24" t="s">
        <v>216</v>
      </c>
      <c r="I120" s="25">
        <v>50</v>
      </c>
      <c r="J120" s="49" t="s">
        <v>325</v>
      </c>
    </row>
    <row r="121" spans="1:10" ht="19.5" customHeight="1">
      <c r="A121" s="33">
        <v>39736</v>
      </c>
      <c r="B121" s="34">
        <v>90</v>
      </c>
      <c r="C121" s="34">
        <f t="shared" si="1"/>
        <v>90</v>
      </c>
      <c r="D121" s="37"/>
      <c r="E121" s="34">
        <f t="shared" si="4"/>
        <v>0</v>
      </c>
      <c r="F121" s="24" t="s">
        <v>10</v>
      </c>
      <c r="G121" s="24" t="s">
        <v>41</v>
      </c>
      <c r="H121" s="24" t="s">
        <v>42</v>
      </c>
      <c r="I121" s="25">
        <v>51</v>
      </c>
      <c r="J121" s="35" t="s">
        <v>17</v>
      </c>
    </row>
    <row r="122" spans="1:10" ht="19.5" customHeight="1">
      <c r="A122" s="33">
        <v>39763</v>
      </c>
      <c r="B122" s="34">
        <v>1350</v>
      </c>
      <c r="C122" s="34">
        <f t="shared" si="1"/>
        <v>1350</v>
      </c>
      <c r="D122" s="37"/>
      <c r="E122" s="34">
        <f t="shared" si="4"/>
        <v>0</v>
      </c>
      <c r="F122" s="24" t="s">
        <v>10</v>
      </c>
      <c r="G122" s="24" t="s">
        <v>41</v>
      </c>
      <c r="H122" s="24" t="s">
        <v>149</v>
      </c>
      <c r="I122" s="25">
        <v>51</v>
      </c>
      <c r="J122" s="35" t="s">
        <v>17</v>
      </c>
    </row>
    <row r="123" spans="1:10" ht="19.5" customHeight="1">
      <c r="A123" s="33">
        <v>39781</v>
      </c>
      <c r="B123" s="34">
        <v>1162</v>
      </c>
      <c r="C123" s="34">
        <f t="shared" si="1"/>
        <v>1162</v>
      </c>
      <c r="D123" s="37"/>
      <c r="E123" s="34">
        <f t="shared" si="4"/>
        <v>0</v>
      </c>
      <c r="F123" s="24" t="s">
        <v>10</v>
      </c>
      <c r="G123" s="24" t="s">
        <v>45</v>
      </c>
      <c r="H123" s="24" t="s">
        <v>291</v>
      </c>
      <c r="I123" s="25">
        <v>51</v>
      </c>
      <c r="J123" s="35" t="s">
        <v>17</v>
      </c>
    </row>
    <row r="124" spans="1:10" ht="39" customHeight="1">
      <c r="A124" s="33">
        <v>39801</v>
      </c>
      <c r="B124" s="34">
        <v>5000</v>
      </c>
      <c r="C124" s="34">
        <f t="shared" si="1"/>
        <v>5000</v>
      </c>
      <c r="D124" s="37"/>
      <c r="E124" s="34">
        <f t="shared" si="4"/>
        <v>0</v>
      </c>
      <c r="F124" s="24" t="s">
        <v>70</v>
      </c>
      <c r="G124" s="24" t="s">
        <v>150</v>
      </c>
      <c r="H124" s="24" t="s">
        <v>305</v>
      </c>
      <c r="I124" s="25">
        <v>54</v>
      </c>
      <c r="J124" s="36" t="s">
        <v>331</v>
      </c>
    </row>
    <row r="125" spans="1:10" ht="19.5" customHeight="1">
      <c r="A125" s="33">
        <v>39751</v>
      </c>
      <c r="B125" s="34">
        <v>150</v>
      </c>
      <c r="C125" s="34">
        <f t="shared" si="1"/>
        <v>150</v>
      </c>
      <c r="D125" s="37"/>
      <c r="E125" s="34">
        <f t="shared" si="4"/>
        <v>0</v>
      </c>
      <c r="F125" s="24" t="s">
        <v>10</v>
      </c>
      <c r="G125" s="24" t="s">
        <v>41</v>
      </c>
      <c r="H125" s="24" t="s">
        <v>151</v>
      </c>
      <c r="I125" s="25">
        <v>55</v>
      </c>
      <c r="J125" s="35" t="s">
        <v>101</v>
      </c>
    </row>
    <row r="126" spans="1:10" ht="19.5" customHeight="1">
      <c r="A126" s="33">
        <v>39795</v>
      </c>
      <c r="B126" s="34">
        <v>1000</v>
      </c>
      <c r="C126" s="34">
        <f t="shared" si="1"/>
        <v>1000</v>
      </c>
      <c r="D126" s="37"/>
      <c r="E126" s="34">
        <f t="shared" si="4"/>
        <v>0</v>
      </c>
      <c r="F126" s="24" t="s">
        <v>10</v>
      </c>
      <c r="G126" s="24" t="s">
        <v>41</v>
      </c>
      <c r="H126" s="24" t="s">
        <v>42</v>
      </c>
      <c r="I126" s="25">
        <v>55</v>
      </c>
      <c r="J126" s="35" t="s">
        <v>152</v>
      </c>
    </row>
    <row r="127" spans="1:10" ht="19.5" customHeight="1">
      <c r="A127" s="33">
        <v>39801</v>
      </c>
      <c r="B127" s="34">
        <v>9307</v>
      </c>
      <c r="C127" s="34">
        <f t="shared" si="1"/>
        <v>9307</v>
      </c>
      <c r="D127" s="37"/>
      <c r="E127" s="34">
        <f t="shared" si="4"/>
        <v>0</v>
      </c>
      <c r="F127" s="24" t="s">
        <v>10</v>
      </c>
      <c r="G127" s="24" t="s">
        <v>44</v>
      </c>
      <c r="H127" s="24" t="s">
        <v>307</v>
      </c>
      <c r="I127" s="25">
        <v>55</v>
      </c>
      <c r="J127" s="35" t="s">
        <v>267</v>
      </c>
    </row>
    <row r="128" spans="1:10" ht="19.5" customHeight="1">
      <c r="A128" s="33">
        <v>39804</v>
      </c>
      <c r="B128" s="34">
        <v>3528</v>
      </c>
      <c r="C128" s="34">
        <f t="shared" si="1"/>
        <v>3528</v>
      </c>
      <c r="D128" s="37"/>
      <c r="E128" s="34">
        <f t="shared" si="4"/>
        <v>0</v>
      </c>
      <c r="F128" s="24" t="s">
        <v>10</v>
      </c>
      <c r="G128" s="24" t="s">
        <v>153</v>
      </c>
      <c r="H128" s="24" t="s">
        <v>11</v>
      </c>
      <c r="I128" s="25">
        <v>55</v>
      </c>
      <c r="J128" s="35" t="s">
        <v>12</v>
      </c>
    </row>
    <row r="129" spans="1:10" ht="19.5" customHeight="1">
      <c r="A129" s="33">
        <v>39805</v>
      </c>
      <c r="B129" s="34">
        <v>237</v>
      </c>
      <c r="C129" s="34">
        <f t="shared" si="1"/>
        <v>237</v>
      </c>
      <c r="D129" s="37"/>
      <c r="E129" s="34">
        <f t="shared" si="4"/>
        <v>0</v>
      </c>
      <c r="F129" s="24" t="s">
        <v>127</v>
      </c>
      <c r="G129" s="24" t="s">
        <v>308</v>
      </c>
      <c r="H129" s="24" t="s">
        <v>11</v>
      </c>
      <c r="I129" s="25">
        <v>55</v>
      </c>
      <c r="J129" s="35" t="s">
        <v>204</v>
      </c>
    </row>
    <row r="130" spans="1:10" ht="19.5" customHeight="1">
      <c r="A130" s="33">
        <v>39804</v>
      </c>
      <c r="B130" s="34">
        <v>4800</v>
      </c>
      <c r="C130" s="34">
        <f t="shared" si="1"/>
        <v>4800</v>
      </c>
      <c r="D130" s="37"/>
      <c r="E130" s="34">
        <f t="shared" si="4"/>
        <v>0</v>
      </c>
      <c r="F130" s="24" t="s">
        <v>10</v>
      </c>
      <c r="G130" s="24" t="s">
        <v>249</v>
      </c>
      <c r="H130" s="24" t="s">
        <v>309</v>
      </c>
      <c r="I130" s="25">
        <v>55</v>
      </c>
      <c r="J130" s="35" t="s">
        <v>242</v>
      </c>
    </row>
    <row r="131" spans="1:10" ht="19.5" customHeight="1">
      <c r="A131" s="33" t="s">
        <v>310</v>
      </c>
      <c r="B131" s="34">
        <v>3595</v>
      </c>
      <c r="C131" s="34">
        <f t="shared" si="1"/>
        <v>3595</v>
      </c>
      <c r="D131" s="37"/>
      <c r="E131" s="34">
        <f aca="true" t="shared" si="5" ref="E131:E162">ROUNDDOWN(D131,0)</f>
        <v>0</v>
      </c>
      <c r="F131" s="24" t="s">
        <v>20</v>
      </c>
      <c r="G131" s="24" t="s">
        <v>154</v>
      </c>
      <c r="H131" s="24" t="s">
        <v>216</v>
      </c>
      <c r="I131" s="25">
        <v>57</v>
      </c>
      <c r="J131" s="49" t="s">
        <v>325</v>
      </c>
    </row>
    <row r="132" spans="1:10" ht="19.5" customHeight="1">
      <c r="A132" s="33">
        <v>39808</v>
      </c>
      <c r="B132" s="34">
        <v>19800</v>
      </c>
      <c r="C132" s="34">
        <f t="shared" si="1"/>
        <v>19800</v>
      </c>
      <c r="D132" s="37"/>
      <c r="E132" s="34">
        <f t="shared" si="5"/>
        <v>0</v>
      </c>
      <c r="F132" s="24" t="s">
        <v>155</v>
      </c>
      <c r="G132" s="24" t="s">
        <v>311</v>
      </c>
      <c r="H132" s="24" t="s">
        <v>156</v>
      </c>
      <c r="I132" s="25">
        <v>58</v>
      </c>
      <c r="J132" s="35" t="s">
        <v>208</v>
      </c>
    </row>
    <row r="133" spans="1:10" ht="19.5" customHeight="1">
      <c r="A133" s="33">
        <v>40160</v>
      </c>
      <c r="B133" s="34">
        <v>1196</v>
      </c>
      <c r="C133" s="34">
        <f t="shared" si="1"/>
        <v>1196</v>
      </c>
      <c r="D133" s="37"/>
      <c r="E133" s="34">
        <f t="shared" si="5"/>
        <v>0</v>
      </c>
      <c r="F133" s="24" t="s">
        <v>46</v>
      </c>
      <c r="G133" s="24" t="s">
        <v>157</v>
      </c>
      <c r="H133" s="24" t="s">
        <v>158</v>
      </c>
      <c r="I133" s="25">
        <v>60</v>
      </c>
      <c r="J133" s="35" t="s">
        <v>211</v>
      </c>
    </row>
    <row r="134" spans="1:10" ht="19.5" customHeight="1">
      <c r="A134" s="33">
        <v>39799</v>
      </c>
      <c r="B134" s="34">
        <v>1196</v>
      </c>
      <c r="C134" s="34">
        <f t="shared" si="1"/>
        <v>1196</v>
      </c>
      <c r="D134" s="37"/>
      <c r="E134" s="34">
        <f t="shared" si="5"/>
        <v>0</v>
      </c>
      <c r="F134" s="24" t="s">
        <v>46</v>
      </c>
      <c r="G134" s="24" t="s">
        <v>157</v>
      </c>
      <c r="H134" s="24" t="s">
        <v>158</v>
      </c>
      <c r="I134" s="25">
        <v>60</v>
      </c>
      <c r="J134" s="35" t="s">
        <v>211</v>
      </c>
    </row>
    <row r="135" spans="1:10" ht="19.5" customHeight="1">
      <c r="A135" s="33">
        <v>39807</v>
      </c>
      <c r="B135" s="34">
        <v>1445</v>
      </c>
      <c r="C135" s="34">
        <f t="shared" si="1"/>
        <v>1445</v>
      </c>
      <c r="D135" s="37"/>
      <c r="E135" s="34">
        <f t="shared" si="5"/>
        <v>0</v>
      </c>
      <c r="F135" s="24" t="s">
        <v>46</v>
      </c>
      <c r="G135" s="24" t="s">
        <v>159</v>
      </c>
      <c r="H135" s="24" t="s">
        <v>160</v>
      </c>
      <c r="I135" s="25">
        <v>60</v>
      </c>
      <c r="J135" s="35" t="s">
        <v>213</v>
      </c>
    </row>
    <row r="136" spans="1:10" ht="19.5" customHeight="1">
      <c r="A136" s="33">
        <v>39808</v>
      </c>
      <c r="B136" s="34">
        <v>4375</v>
      </c>
      <c r="C136" s="34">
        <f t="shared" si="1"/>
        <v>4375</v>
      </c>
      <c r="D136" s="37"/>
      <c r="E136" s="34">
        <f t="shared" si="5"/>
        <v>0</v>
      </c>
      <c r="F136" s="24" t="s">
        <v>46</v>
      </c>
      <c r="G136" s="24" t="s">
        <v>161</v>
      </c>
      <c r="H136" s="24"/>
      <c r="I136" s="25">
        <v>60</v>
      </c>
      <c r="J136" s="35" t="s">
        <v>233</v>
      </c>
    </row>
    <row r="137" spans="1:10" ht="19.5" customHeight="1">
      <c r="A137" s="33">
        <v>39809</v>
      </c>
      <c r="B137" s="34">
        <v>1575</v>
      </c>
      <c r="C137" s="34">
        <f t="shared" si="1"/>
        <v>1575</v>
      </c>
      <c r="D137" s="37"/>
      <c r="E137" s="34">
        <f t="shared" si="5"/>
        <v>0</v>
      </c>
      <c r="F137" s="24" t="s">
        <v>46</v>
      </c>
      <c r="G137" s="24" t="s">
        <v>124</v>
      </c>
      <c r="H137" s="24" t="s">
        <v>53</v>
      </c>
      <c r="I137" s="25">
        <v>60</v>
      </c>
      <c r="J137" s="35" t="s">
        <v>231</v>
      </c>
    </row>
    <row r="138" spans="1:10" ht="19.5" customHeight="1">
      <c r="A138" s="33">
        <v>39811</v>
      </c>
      <c r="B138" s="34">
        <v>1575</v>
      </c>
      <c r="C138" s="34">
        <f t="shared" si="1"/>
        <v>1575</v>
      </c>
      <c r="D138" s="37"/>
      <c r="E138" s="34">
        <f t="shared" si="5"/>
        <v>0</v>
      </c>
      <c r="F138" s="24" t="s">
        <v>46</v>
      </c>
      <c r="G138" s="24" t="s">
        <v>143</v>
      </c>
      <c r="H138" s="24" t="s">
        <v>82</v>
      </c>
      <c r="I138" s="25">
        <v>60</v>
      </c>
      <c r="J138" s="35" t="s">
        <v>213</v>
      </c>
    </row>
    <row r="139" spans="1:10" ht="19.5" customHeight="1">
      <c r="A139" s="33">
        <v>39810</v>
      </c>
      <c r="B139" s="34">
        <v>194250</v>
      </c>
      <c r="C139" s="34">
        <f t="shared" si="1"/>
        <v>194250</v>
      </c>
      <c r="D139" s="37"/>
      <c r="E139" s="34">
        <f t="shared" si="5"/>
        <v>0</v>
      </c>
      <c r="F139" s="24" t="s">
        <v>25</v>
      </c>
      <c r="G139" s="24" t="s">
        <v>162</v>
      </c>
      <c r="H139" s="24" t="s">
        <v>27</v>
      </c>
      <c r="I139" s="25">
        <v>61</v>
      </c>
      <c r="J139" s="35" t="s">
        <v>234</v>
      </c>
    </row>
    <row r="140" spans="1:10" ht="19.5" customHeight="1">
      <c r="A140" s="33">
        <v>39814</v>
      </c>
      <c r="B140" s="34">
        <v>418</v>
      </c>
      <c r="C140" s="34">
        <f t="shared" si="1"/>
        <v>418</v>
      </c>
      <c r="D140" s="37"/>
      <c r="E140" s="34">
        <f t="shared" si="5"/>
        <v>0</v>
      </c>
      <c r="F140" s="24" t="s">
        <v>127</v>
      </c>
      <c r="G140" s="24" t="s">
        <v>163</v>
      </c>
      <c r="H140" s="24" t="s">
        <v>164</v>
      </c>
      <c r="I140" s="25">
        <v>62</v>
      </c>
      <c r="J140" s="35" t="s">
        <v>12</v>
      </c>
    </row>
    <row r="141" spans="1:10" ht="19.5" customHeight="1">
      <c r="A141" s="33">
        <v>39819</v>
      </c>
      <c r="B141" s="34">
        <v>4346</v>
      </c>
      <c r="C141" s="34">
        <f t="shared" si="1"/>
        <v>4346</v>
      </c>
      <c r="D141" s="37"/>
      <c r="E141" s="34">
        <f t="shared" si="5"/>
        <v>0</v>
      </c>
      <c r="F141" s="24" t="s">
        <v>46</v>
      </c>
      <c r="G141" s="24" t="s">
        <v>165</v>
      </c>
      <c r="H141" s="24" t="s">
        <v>312</v>
      </c>
      <c r="I141" s="25">
        <v>63</v>
      </c>
      <c r="J141" s="35" t="s">
        <v>235</v>
      </c>
    </row>
    <row r="142" spans="1:10" ht="19.5" customHeight="1">
      <c r="A142" s="33">
        <v>39828</v>
      </c>
      <c r="B142" s="34">
        <v>576</v>
      </c>
      <c r="C142" s="34">
        <f t="shared" si="1"/>
        <v>576</v>
      </c>
      <c r="D142" s="37"/>
      <c r="E142" s="34">
        <f t="shared" si="5"/>
        <v>0</v>
      </c>
      <c r="F142" s="24" t="s">
        <v>46</v>
      </c>
      <c r="G142" s="24" t="s">
        <v>119</v>
      </c>
      <c r="H142" s="24" t="s">
        <v>47</v>
      </c>
      <c r="I142" s="25">
        <v>63</v>
      </c>
      <c r="J142" s="35" t="s">
        <v>236</v>
      </c>
    </row>
    <row r="143" spans="1:10" ht="19.5" customHeight="1">
      <c r="A143" s="33">
        <v>39827</v>
      </c>
      <c r="B143" s="34">
        <v>80</v>
      </c>
      <c r="C143" s="34">
        <f t="shared" si="1"/>
        <v>80</v>
      </c>
      <c r="D143" s="37"/>
      <c r="E143" s="34">
        <f t="shared" si="5"/>
        <v>0</v>
      </c>
      <c r="F143" s="24" t="s">
        <v>10</v>
      </c>
      <c r="G143" s="24" t="s">
        <v>41</v>
      </c>
      <c r="H143" s="24" t="s">
        <v>131</v>
      </c>
      <c r="I143" s="25">
        <v>64</v>
      </c>
      <c r="J143" s="35" t="s">
        <v>152</v>
      </c>
    </row>
    <row r="144" spans="1:10" ht="19.5" customHeight="1">
      <c r="A144" s="33">
        <v>39828</v>
      </c>
      <c r="B144" s="34">
        <v>5276</v>
      </c>
      <c r="C144" s="34">
        <f t="shared" si="1"/>
        <v>5276</v>
      </c>
      <c r="D144" s="37"/>
      <c r="E144" s="34">
        <f t="shared" si="5"/>
        <v>0</v>
      </c>
      <c r="F144" s="24" t="s">
        <v>10</v>
      </c>
      <c r="G144" s="24" t="s">
        <v>44</v>
      </c>
      <c r="H144" s="24" t="s">
        <v>290</v>
      </c>
      <c r="I144" s="25">
        <v>64</v>
      </c>
      <c r="J144" s="35" t="s">
        <v>268</v>
      </c>
    </row>
    <row r="145" spans="1:10" ht="19.5" customHeight="1">
      <c r="A145" s="33">
        <v>39841</v>
      </c>
      <c r="B145" s="34">
        <v>120</v>
      </c>
      <c r="C145" s="34">
        <f t="shared" si="1"/>
        <v>120</v>
      </c>
      <c r="D145" s="37"/>
      <c r="E145" s="34">
        <f t="shared" si="5"/>
        <v>0</v>
      </c>
      <c r="F145" s="24" t="s">
        <v>10</v>
      </c>
      <c r="G145" s="24" t="s">
        <v>41</v>
      </c>
      <c r="H145" s="24" t="s">
        <v>166</v>
      </c>
      <c r="I145" s="25">
        <v>64</v>
      </c>
      <c r="J145" s="35" t="s">
        <v>152</v>
      </c>
    </row>
    <row r="146" spans="1:10" ht="19.5" customHeight="1">
      <c r="A146" s="33" t="s">
        <v>301</v>
      </c>
      <c r="B146" s="34">
        <v>3595</v>
      </c>
      <c r="C146" s="34">
        <f t="shared" si="1"/>
        <v>3595</v>
      </c>
      <c r="D146" s="37"/>
      <c r="E146" s="34">
        <f t="shared" si="5"/>
        <v>0</v>
      </c>
      <c r="F146" s="24" t="s">
        <v>20</v>
      </c>
      <c r="G146" s="24" t="s">
        <v>167</v>
      </c>
      <c r="H146" s="24" t="s">
        <v>216</v>
      </c>
      <c r="I146" s="25">
        <v>65</v>
      </c>
      <c r="J146" s="49" t="s">
        <v>325</v>
      </c>
    </row>
    <row r="147" spans="1:10" ht="19.5" customHeight="1">
      <c r="A147" s="33">
        <v>39827</v>
      </c>
      <c r="B147" s="34">
        <v>16400</v>
      </c>
      <c r="C147" s="34">
        <f t="shared" si="1"/>
        <v>16400</v>
      </c>
      <c r="D147" s="37"/>
      <c r="E147" s="34">
        <f t="shared" si="5"/>
        <v>0</v>
      </c>
      <c r="F147" s="24" t="s">
        <v>25</v>
      </c>
      <c r="G147" s="24" t="s">
        <v>168</v>
      </c>
      <c r="H147" s="24" t="s">
        <v>29</v>
      </c>
      <c r="I147" s="25">
        <v>66</v>
      </c>
      <c r="J147" s="35" t="s">
        <v>205</v>
      </c>
    </row>
    <row r="148" spans="1:10" ht="19.5" customHeight="1">
      <c r="A148" s="33">
        <v>39827</v>
      </c>
      <c r="B148" s="34">
        <v>10725</v>
      </c>
      <c r="C148" s="34">
        <f t="shared" si="1"/>
        <v>10725</v>
      </c>
      <c r="D148" s="37"/>
      <c r="E148" s="34">
        <f t="shared" si="5"/>
        <v>0</v>
      </c>
      <c r="F148" s="24" t="s">
        <v>25</v>
      </c>
      <c r="G148" s="24" t="s">
        <v>169</v>
      </c>
      <c r="H148" s="24" t="s">
        <v>29</v>
      </c>
      <c r="I148" s="25">
        <v>66</v>
      </c>
      <c r="J148" s="35" t="s">
        <v>206</v>
      </c>
    </row>
    <row r="149" spans="1:10" ht="19.5" customHeight="1">
      <c r="A149" s="33">
        <v>39827</v>
      </c>
      <c r="B149" s="34">
        <v>24310</v>
      </c>
      <c r="C149" s="34">
        <f t="shared" si="1"/>
        <v>24310</v>
      </c>
      <c r="D149" s="37"/>
      <c r="E149" s="34">
        <f t="shared" si="5"/>
        <v>0</v>
      </c>
      <c r="F149" s="24" t="s">
        <v>25</v>
      </c>
      <c r="G149" s="24" t="s">
        <v>170</v>
      </c>
      <c r="H149" s="24" t="s">
        <v>29</v>
      </c>
      <c r="I149" s="25">
        <v>66</v>
      </c>
      <c r="J149" s="35" t="s">
        <v>206</v>
      </c>
    </row>
    <row r="150" spans="1:10" ht="19.5" customHeight="1">
      <c r="A150" s="33">
        <v>39827</v>
      </c>
      <c r="B150" s="34">
        <v>61945</v>
      </c>
      <c r="C150" s="34">
        <f t="shared" si="1"/>
        <v>61945</v>
      </c>
      <c r="D150" s="37"/>
      <c r="E150" s="34">
        <f t="shared" si="5"/>
        <v>0</v>
      </c>
      <c r="F150" s="24" t="s">
        <v>25</v>
      </c>
      <c r="G150" s="24" t="s">
        <v>171</v>
      </c>
      <c r="H150" s="24" t="s">
        <v>29</v>
      </c>
      <c r="I150" s="25">
        <v>66</v>
      </c>
      <c r="J150" s="35" t="s">
        <v>206</v>
      </c>
    </row>
    <row r="151" spans="1:10" ht="19.5" customHeight="1">
      <c r="A151" s="33">
        <v>39832</v>
      </c>
      <c r="B151" s="34">
        <v>16120</v>
      </c>
      <c r="C151" s="34">
        <f t="shared" si="1"/>
        <v>16120</v>
      </c>
      <c r="D151" s="37"/>
      <c r="E151" s="34">
        <f t="shared" si="5"/>
        <v>0</v>
      </c>
      <c r="F151" s="24" t="s">
        <v>25</v>
      </c>
      <c r="G151" s="24" t="s">
        <v>172</v>
      </c>
      <c r="H151" s="24" t="s">
        <v>29</v>
      </c>
      <c r="I151" s="25">
        <v>66</v>
      </c>
      <c r="J151" s="35" t="s">
        <v>12</v>
      </c>
    </row>
    <row r="152" spans="1:10" ht="19.5" customHeight="1">
      <c r="A152" s="33">
        <v>39826</v>
      </c>
      <c r="B152" s="34">
        <v>1211</v>
      </c>
      <c r="C152" s="34">
        <f t="shared" si="1"/>
        <v>1211</v>
      </c>
      <c r="D152" s="37"/>
      <c r="E152" s="34">
        <f t="shared" si="5"/>
        <v>0</v>
      </c>
      <c r="F152" s="24" t="s">
        <v>127</v>
      </c>
      <c r="G152" s="24" t="s">
        <v>174</v>
      </c>
      <c r="H152" s="24" t="s">
        <v>11</v>
      </c>
      <c r="I152" s="25">
        <v>68</v>
      </c>
      <c r="J152" s="35" t="s">
        <v>211</v>
      </c>
    </row>
    <row r="153" spans="1:10" ht="19.5" customHeight="1">
      <c r="A153" s="33">
        <v>39854</v>
      </c>
      <c r="B153" s="34">
        <v>1844</v>
      </c>
      <c r="C153" s="34">
        <f t="shared" si="1"/>
        <v>1844</v>
      </c>
      <c r="D153" s="37"/>
      <c r="E153" s="34">
        <f t="shared" si="5"/>
        <v>0</v>
      </c>
      <c r="F153" s="24" t="s">
        <v>46</v>
      </c>
      <c r="G153" s="24" t="s">
        <v>238</v>
      </c>
      <c r="H153" s="24" t="s">
        <v>120</v>
      </c>
      <c r="I153" s="25">
        <v>69</v>
      </c>
      <c r="J153" s="35" t="s">
        <v>237</v>
      </c>
    </row>
    <row r="154" spans="1:10" ht="19.5" customHeight="1">
      <c r="A154" s="33">
        <v>39846</v>
      </c>
      <c r="B154" s="34">
        <v>100</v>
      </c>
      <c r="C154" s="34">
        <f t="shared" si="1"/>
        <v>100</v>
      </c>
      <c r="D154" s="37"/>
      <c r="E154" s="34">
        <f t="shared" si="5"/>
        <v>0</v>
      </c>
      <c r="F154" s="24" t="s">
        <v>10</v>
      </c>
      <c r="G154" s="24" t="s">
        <v>41</v>
      </c>
      <c r="H154" s="24" t="s">
        <v>42</v>
      </c>
      <c r="I154" s="25">
        <v>70</v>
      </c>
      <c r="J154" s="35" t="s">
        <v>152</v>
      </c>
    </row>
    <row r="155" spans="1:10" ht="19.5" customHeight="1">
      <c r="A155" s="33">
        <v>39854</v>
      </c>
      <c r="B155" s="34">
        <v>500</v>
      </c>
      <c r="C155" s="34">
        <f t="shared" si="1"/>
        <v>500</v>
      </c>
      <c r="D155" s="37"/>
      <c r="E155" s="34">
        <f t="shared" si="5"/>
        <v>0</v>
      </c>
      <c r="F155" s="24" t="s">
        <v>10</v>
      </c>
      <c r="G155" s="24" t="s">
        <v>41</v>
      </c>
      <c r="H155" s="24" t="s">
        <v>175</v>
      </c>
      <c r="I155" s="25">
        <v>70</v>
      </c>
      <c r="J155" s="35" t="s">
        <v>152</v>
      </c>
    </row>
    <row r="156" spans="1:10" ht="19.5" customHeight="1">
      <c r="A156" s="33">
        <v>39856</v>
      </c>
      <c r="B156" s="34">
        <v>450</v>
      </c>
      <c r="C156" s="34">
        <f t="shared" si="1"/>
        <v>450</v>
      </c>
      <c r="D156" s="37"/>
      <c r="E156" s="34">
        <f t="shared" si="5"/>
        <v>0</v>
      </c>
      <c r="F156" s="24" t="s">
        <v>10</v>
      </c>
      <c r="G156" s="24" t="s">
        <v>41</v>
      </c>
      <c r="H156" s="24" t="s">
        <v>166</v>
      </c>
      <c r="I156" s="25">
        <v>70</v>
      </c>
      <c r="J156" s="35" t="s">
        <v>152</v>
      </c>
    </row>
    <row r="157" spans="1:10" ht="19.5" customHeight="1">
      <c r="A157" s="33">
        <v>39829</v>
      </c>
      <c r="B157" s="34">
        <v>6405</v>
      </c>
      <c r="C157" s="34">
        <f t="shared" si="1"/>
        <v>6405</v>
      </c>
      <c r="D157" s="37"/>
      <c r="E157" s="34">
        <f t="shared" si="5"/>
        <v>0</v>
      </c>
      <c r="F157" s="24" t="s">
        <v>10</v>
      </c>
      <c r="G157" s="24" t="s">
        <v>44</v>
      </c>
      <c r="H157" s="24" t="s">
        <v>290</v>
      </c>
      <c r="I157" s="25">
        <v>70</v>
      </c>
      <c r="J157" s="35" t="s">
        <v>152</v>
      </c>
    </row>
    <row r="158" spans="1:10" ht="19.5" customHeight="1">
      <c r="A158" s="33">
        <v>39855</v>
      </c>
      <c r="B158" s="34">
        <v>6000</v>
      </c>
      <c r="C158" s="34">
        <f t="shared" si="1"/>
        <v>6000</v>
      </c>
      <c r="D158" s="37"/>
      <c r="E158" s="34">
        <f t="shared" si="5"/>
        <v>0</v>
      </c>
      <c r="F158" s="24" t="s">
        <v>70</v>
      </c>
      <c r="G158" s="24" t="s">
        <v>176</v>
      </c>
      <c r="H158" s="24" t="s">
        <v>313</v>
      </c>
      <c r="I158" s="25">
        <v>71</v>
      </c>
      <c r="J158" s="35" t="s">
        <v>269</v>
      </c>
    </row>
    <row r="159" spans="1:10" ht="27">
      <c r="A159" s="33">
        <v>39860</v>
      </c>
      <c r="B159" s="34">
        <v>1000</v>
      </c>
      <c r="C159" s="34">
        <f t="shared" si="1"/>
        <v>1000</v>
      </c>
      <c r="D159" s="37"/>
      <c r="E159" s="34">
        <f t="shared" si="5"/>
        <v>0</v>
      </c>
      <c r="F159" s="24" t="s">
        <v>70</v>
      </c>
      <c r="G159" s="40" t="s">
        <v>250</v>
      </c>
      <c r="H159" s="24"/>
      <c r="I159" s="25">
        <v>71</v>
      </c>
      <c r="J159" s="35" t="s">
        <v>270</v>
      </c>
    </row>
    <row r="160" spans="1:10" ht="19.5" customHeight="1">
      <c r="A160" s="33" t="s">
        <v>306</v>
      </c>
      <c r="B160" s="34">
        <v>3595</v>
      </c>
      <c r="C160" s="34">
        <f t="shared" si="1"/>
        <v>3595</v>
      </c>
      <c r="D160" s="37"/>
      <c r="E160" s="34">
        <f t="shared" si="5"/>
        <v>0</v>
      </c>
      <c r="F160" s="24" t="s">
        <v>20</v>
      </c>
      <c r="G160" s="24" t="s">
        <v>177</v>
      </c>
      <c r="H160" s="24" t="s">
        <v>216</v>
      </c>
      <c r="I160" s="25">
        <v>72</v>
      </c>
      <c r="J160" s="49" t="s">
        <v>325</v>
      </c>
    </row>
    <row r="161" spans="1:10" ht="19.5" customHeight="1">
      <c r="A161" s="33">
        <v>39864</v>
      </c>
      <c r="B161" s="34">
        <v>3531</v>
      </c>
      <c r="C161" s="34"/>
      <c r="D161" s="37">
        <f>B161/2</f>
        <v>1765.5</v>
      </c>
      <c r="E161" s="34">
        <f t="shared" si="5"/>
        <v>1765</v>
      </c>
      <c r="F161" s="24" t="s">
        <v>58</v>
      </c>
      <c r="G161" s="24" t="s">
        <v>173</v>
      </c>
      <c r="H161" s="24" t="s">
        <v>178</v>
      </c>
      <c r="I161" s="25">
        <v>73</v>
      </c>
      <c r="J161" s="35" t="s">
        <v>17</v>
      </c>
    </row>
    <row r="162" spans="1:10" ht="19.5" customHeight="1">
      <c r="A162" s="33">
        <v>39854</v>
      </c>
      <c r="B162" s="34">
        <v>19920</v>
      </c>
      <c r="C162" s="34">
        <f t="shared" si="1"/>
        <v>19920</v>
      </c>
      <c r="D162" s="37"/>
      <c r="E162" s="34">
        <f t="shared" si="5"/>
        <v>0</v>
      </c>
      <c r="F162" s="24" t="s">
        <v>25</v>
      </c>
      <c r="G162" s="24" t="s">
        <v>241</v>
      </c>
      <c r="H162" s="24" t="s">
        <v>289</v>
      </c>
      <c r="I162" s="25">
        <v>74</v>
      </c>
      <c r="J162" s="35" t="s">
        <v>332</v>
      </c>
    </row>
    <row r="163" spans="1:10" ht="19.5" customHeight="1">
      <c r="A163" s="33">
        <v>39861</v>
      </c>
      <c r="B163" s="34">
        <v>3366</v>
      </c>
      <c r="C163" s="34"/>
      <c r="D163" s="37">
        <f>B163/2</f>
        <v>1683</v>
      </c>
      <c r="E163" s="34">
        <f aca="true" t="shared" si="6" ref="E163:E194">ROUNDDOWN(D163,0)</f>
        <v>1683</v>
      </c>
      <c r="F163" s="24" t="s">
        <v>25</v>
      </c>
      <c r="G163" s="24" t="s">
        <v>251</v>
      </c>
      <c r="H163" s="24" t="s">
        <v>96</v>
      </c>
      <c r="I163" s="25">
        <v>74</v>
      </c>
      <c r="J163" s="35" t="s">
        <v>252</v>
      </c>
    </row>
    <row r="164" spans="1:10" ht="39" customHeight="1">
      <c r="A164" s="33">
        <v>39861</v>
      </c>
      <c r="B164" s="34">
        <v>420</v>
      </c>
      <c r="C164" s="34">
        <f t="shared" si="1"/>
        <v>420</v>
      </c>
      <c r="D164" s="37"/>
      <c r="E164" s="34">
        <f t="shared" si="6"/>
        <v>0</v>
      </c>
      <c r="F164" s="24" t="s">
        <v>70</v>
      </c>
      <c r="G164" s="24" t="s">
        <v>179</v>
      </c>
      <c r="H164" s="24" t="s">
        <v>180</v>
      </c>
      <c r="I164" s="25">
        <v>75</v>
      </c>
      <c r="J164" s="36" t="s">
        <v>328</v>
      </c>
    </row>
    <row r="165" spans="1:10" ht="45" customHeight="1">
      <c r="A165" s="33">
        <v>39885</v>
      </c>
      <c r="B165" s="34">
        <v>5000</v>
      </c>
      <c r="C165" s="34">
        <f t="shared" si="1"/>
        <v>5000</v>
      </c>
      <c r="D165" s="37"/>
      <c r="E165" s="34">
        <f t="shared" si="6"/>
        <v>0</v>
      </c>
      <c r="F165" s="24" t="s">
        <v>70</v>
      </c>
      <c r="G165" s="24" t="s">
        <v>181</v>
      </c>
      <c r="H165" s="24" t="s">
        <v>182</v>
      </c>
      <c r="I165" s="25">
        <v>75</v>
      </c>
      <c r="J165" s="36" t="s">
        <v>271</v>
      </c>
    </row>
    <row r="166" spans="1:10" ht="45.75" customHeight="1">
      <c r="A166" s="33">
        <v>39888</v>
      </c>
      <c r="B166" s="34">
        <v>5000</v>
      </c>
      <c r="C166" s="34">
        <f t="shared" si="1"/>
        <v>5000</v>
      </c>
      <c r="D166" s="37"/>
      <c r="E166" s="34">
        <f t="shared" si="6"/>
        <v>0</v>
      </c>
      <c r="F166" s="24" t="s">
        <v>70</v>
      </c>
      <c r="G166" s="40" t="s">
        <v>253</v>
      </c>
      <c r="H166" s="40" t="s">
        <v>314</v>
      </c>
      <c r="I166" s="25">
        <v>75</v>
      </c>
      <c r="J166" s="36" t="s">
        <v>272</v>
      </c>
    </row>
    <row r="167" spans="1:10" ht="19.5" customHeight="1">
      <c r="A167" s="33">
        <v>39884</v>
      </c>
      <c r="B167" s="34">
        <v>3400</v>
      </c>
      <c r="C167" s="34"/>
      <c r="D167" s="37">
        <f>B167/2</f>
        <v>1700</v>
      </c>
      <c r="E167" s="34">
        <f t="shared" si="6"/>
        <v>1700</v>
      </c>
      <c r="F167" s="24" t="s">
        <v>58</v>
      </c>
      <c r="G167" s="24" t="s">
        <v>173</v>
      </c>
      <c r="H167" s="24" t="s">
        <v>178</v>
      </c>
      <c r="I167" s="25">
        <v>76</v>
      </c>
      <c r="J167" s="35" t="s">
        <v>17</v>
      </c>
    </row>
    <row r="168" spans="1:10" ht="19.5" customHeight="1">
      <c r="A168" s="33">
        <v>39897</v>
      </c>
      <c r="B168" s="34">
        <v>3246</v>
      </c>
      <c r="C168" s="34"/>
      <c r="D168" s="37">
        <f>B168/2</f>
        <v>1623</v>
      </c>
      <c r="E168" s="34">
        <f t="shared" si="6"/>
        <v>1623</v>
      </c>
      <c r="F168" s="24" t="s">
        <v>58</v>
      </c>
      <c r="G168" s="24" t="s">
        <v>173</v>
      </c>
      <c r="H168" s="24" t="s">
        <v>178</v>
      </c>
      <c r="I168" s="25">
        <v>76</v>
      </c>
      <c r="J168" s="35" t="s">
        <v>17</v>
      </c>
    </row>
    <row r="169" spans="1:10" ht="19.5" customHeight="1">
      <c r="A169" s="33">
        <v>39879</v>
      </c>
      <c r="B169" s="34">
        <v>2065</v>
      </c>
      <c r="C169" s="34">
        <f t="shared" si="1"/>
        <v>2065</v>
      </c>
      <c r="D169" s="37"/>
      <c r="E169" s="34">
        <f t="shared" si="6"/>
        <v>0</v>
      </c>
      <c r="F169" s="24" t="s">
        <v>127</v>
      </c>
      <c r="G169" s="24" t="s">
        <v>183</v>
      </c>
      <c r="H169" s="24" t="s">
        <v>11</v>
      </c>
      <c r="I169" s="25">
        <v>77</v>
      </c>
      <c r="J169" s="35" t="s">
        <v>211</v>
      </c>
    </row>
    <row r="170" spans="1:10" ht="19.5" customHeight="1">
      <c r="A170" s="33">
        <v>39889</v>
      </c>
      <c r="B170" s="34">
        <v>262</v>
      </c>
      <c r="C170" s="34">
        <f t="shared" si="1"/>
        <v>262</v>
      </c>
      <c r="D170" s="37"/>
      <c r="E170" s="34">
        <f t="shared" si="6"/>
        <v>0</v>
      </c>
      <c r="F170" s="24" t="s">
        <v>127</v>
      </c>
      <c r="G170" s="24" t="s">
        <v>315</v>
      </c>
      <c r="H170" s="24" t="s">
        <v>184</v>
      </c>
      <c r="I170" s="25">
        <v>77</v>
      </c>
      <c r="J170" s="35" t="s">
        <v>211</v>
      </c>
    </row>
    <row r="171" spans="1:10" ht="19.5" customHeight="1">
      <c r="A171" s="33">
        <v>39889</v>
      </c>
      <c r="B171" s="34">
        <v>294</v>
      </c>
      <c r="C171" s="34">
        <f t="shared" si="1"/>
        <v>294</v>
      </c>
      <c r="D171" s="37"/>
      <c r="E171" s="34">
        <f t="shared" si="6"/>
        <v>0</v>
      </c>
      <c r="F171" s="24" t="s">
        <v>127</v>
      </c>
      <c r="G171" s="24" t="s">
        <v>315</v>
      </c>
      <c r="H171" s="24" t="s">
        <v>184</v>
      </c>
      <c r="I171" s="25">
        <v>77</v>
      </c>
      <c r="J171" s="35" t="s">
        <v>211</v>
      </c>
    </row>
    <row r="172" spans="1:10" ht="19.5" customHeight="1">
      <c r="A172" s="33">
        <v>39902</v>
      </c>
      <c r="B172" s="34">
        <v>5292</v>
      </c>
      <c r="C172" s="34">
        <f t="shared" si="1"/>
        <v>5292</v>
      </c>
      <c r="D172" s="37"/>
      <c r="E172" s="34">
        <f t="shared" si="6"/>
        <v>0</v>
      </c>
      <c r="F172" s="24" t="s">
        <v>127</v>
      </c>
      <c r="G172" s="24" t="s">
        <v>316</v>
      </c>
      <c r="H172" s="24" t="s">
        <v>11</v>
      </c>
      <c r="I172" s="25">
        <v>77</v>
      </c>
      <c r="J172" s="35" t="s">
        <v>211</v>
      </c>
    </row>
    <row r="173" spans="1:10" ht="39" customHeight="1">
      <c r="A173" s="33">
        <v>39892</v>
      </c>
      <c r="B173" s="34">
        <v>10000</v>
      </c>
      <c r="C173" s="34">
        <f t="shared" si="1"/>
        <v>10000</v>
      </c>
      <c r="D173" s="37"/>
      <c r="E173" s="34">
        <f t="shared" si="6"/>
        <v>0</v>
      </c>
      <c r="F173" s="24" t="s">
        <v>20</v>
      </c>
      <c r="G173" s="24" t="s">
        <v>185</v>
      </c>
      <c r="H173" s="24" t="s">
        <v>186</v>
      </c>
      <c r="I173" s="25">
        <v>78</v>
      </c>
      <c r="J173" s="36" t="s">
        <v>258</v>
      </c>
    </row>
    <row r="174" spans="1:10" ht="19.5" customHeight="1">
      <c r="A174" s="33" t="s">
        <v>306</v>
      </c>
      <c r="B174" s="34">
        <v>3595</v>
      </c>
      <c r="C174" s="34">
        <f t="shared" si="1"/>
        <v>3595</v>
      </c>
      <c r="D174" s="37"/>
      <c r="E174" s="34">
        <f t="shared" si="6"/>
        <v>0</v>
      </c>
      <c r="F174" s="24" t="s">
        <v>20</v>
      </c>
      <c r="G174" s="24" t="s">
        <v>187</v>
      </c>
      <c r="H174" s="24" t="s">
        <v>216</v>
      </c>
      <c r="I174" s="25">
        <v>72</v>
      </c>
      <c r="J174" s="49" t="s">
        <v>325</v>
      </c>
    </row>
    <row r="175" spans="1:10" ht="63" customHeight="1">
      <c r="A175" s="33">
        <v>39888</v>
      </c>
      <c r="B175" s="34">
        <v>5000</v>
      </c>
      <c r="C175" s="34">
        <f t="shared" si="1"/>
        <v>5000</v>
      </c>
      <c r="D175" s="37"/>
      <c r="E175" s="34">
        <f t="shared" si="6"/>
        <v>0</v>
      </c>
      <c r="F175" s="24" t="s">
        <v>78</v>
      </c>
      <c r="G175" s="24" t="s">
        <v>254</v>
      </c>
      <c r="H175" s="24" t="s">
        <v>255</v>
      </c>
      <c r="I175" s="25">
        <v>77</v>
      </c>
      <c r="J175" s="36" t="s">
        <v>333</v>
      </c>
    </row>
    <row r="176" spans="1:10" ht="39" customHeight="1">
      <c r="A176" s="33">
        <v>39902</v>
      </c>
      <c r="B176" s="34">
        <v>4000</v>
      </c>
      <c r="C176" s="34">
        <f t="shared" si="1"/>
        <v>4000</v>
      </c>
      <c r="D176" s="37"/>
      <c r="E176" s="34">
        <f t="shared" si="6"/>
        <v>0</v>
      </c>
      <c r="F176" s="24" t="s">
        <v>20</v>
      </c>
      <c r="G176" s="24" t="s">
        <v>188</v>
      </c>
      <c r="H176" s="24" t="s">
        <v>305</v>
      </c>
      <c r="I176" s="25">
        <v>78</v>
      </c>
      <c r="J176" s="36" t="s">
        <v>273</v>
      </c>
    </row>
    <row r="177" spans="1:10" ht="19.5" customHeight="1">
      <c r="A177" s="33">
        <v>39875</v>
      </c>
      <c r="B177" s="34">
        <v>150</v>
      </c>
      <c r="C177" s="34">
        <f t="shared" si="1"/>
        <v>150</v>
      </c>
      <c r="D177" s="37"/>
      <c r="E177" s="34">
        <f t="shared" si="6"/>
        <v>0</v>
      </c>
      <c r="F177" s="24" t="s">
        <v>10</v>
      </c>
      <c r="G177" s="24" t="s">
        <v>41</v>
      </c>
      <c r="H177" s="24" t="s">
        <v>189</v>
      </c>
      <c r="I177" s="25">
        <v>79</v>
      </c>
      <c r="J177" s="35" t="s">
        <v>152</v>
      </c>
    </row>
    <row r="178" spans="1:10" ht="19.5" customHeight="1">
      <c r="A178" s="33">
        <v>39876</v>
      </c>
      <c r="B178" s="34">
        <v>670</v>
      </c>
      <c r="C178" s="34">
        <f t="shared" si="1"/>
        <v>670</v>
      </c>
      <c r="D178" s="37"/>
      <c r="E178" s="34">
        <f t="shared" si="6"/>
        <v>0</v>
      </c>
      <c r="F178" s="24" t="s">
        <v>10</v>
      </c>
      <c r="G178" s="24" t="s">
        <v>41</v>
      </c>
      <c r="H178" s="24" t="s">
        <v>89</v>
      </c>
      <c r="I178" s="25">
        <v>79</v>
      </c>
      <c r="J178" s="35" t="s">
        <v>152</v>
      </c>
    </row>
    <row r="179" spans="1:10" ht="19.5" customHeight="1">
      <c r="A179" s="33">
        <v>39877</v>
      </c>
      <c r="B179" s="34">
        <v>320</v>
      </c>
      <c r="C179" s="34">
        <f t="shared" si="1"/>
        <v>320</v>
      </c>
      <c r="D179" s="37"/>
      <c r="E179" s="34">
        <f t="shared" si="6"/>
        <v>0</v>
      </c>
      <c r="F179" s="24" t="s">
        <v>10</v>
      </c>
      <c r="G179" s="24" t="s">
        <v>41</v>
      </c>
      <c r="H179" s="24" t="s">
        <v>89</v>
      </c>
      <c r="I179" s="25">
        <v>79</v>
      </c>
      <c r="J179" s="35" t="s">
        <v>152</v>
      </c>
    </row>
    <row r="180" spans="1:10" ht="19.5" customHeight="1">
      <c r="A180" s="33">
        <v>39881</v>
      </c>
      <c r="B180" s="34">
        <v>910</v>
      </c>
      <c r="C180" s="34">
        <f t="shared" si="1"/>
        <v>910</v>
      </c>
      <c r="D180" s="37"/>
      <c r="E180" s="34">
        <f t="shared" si="6"/>
        <v>0</v>
      </c>
      <c r="F180" s="24" t="s">
        <v>10</v>
      </c>
      <c r="G180" s="24" t="s">
        <v>41</v>
      </c>
      <c r="H180" s="24" t="s">
        <v>55</v>
      </c>
      <c r="I180" s="25">
        <v>79</v>
      </c>
      <c r="J180" s="35" t="s">
        <v>152</v>
      </c>
    </row>
    <row r="181" spans="1:10" ht="19.5" customHeight="1">
      <c r="A181" s="33">
        <v>39887</v>
      </c>
      <c r="B181" s="34">
        <v>420</v>
      </c>
      <c r="C181" s="34">
        <f t="shared" si="1"/>
        <v>420</v>
      </c>
      <c r="D181" s="37"/>
      <c r="E181" s="34">
        <f t="shared" si="6"/>
        <v>0</v>
      </c>
      <c r="F181" s="24" t="s">
        <v>10</v>
      </c>
      <c r="G181" s="24" t="s">
        <v>41</v>
      </c>
      <c r="H181" s="24" t="s">
        <v>190</v>
      </c>
      <c r="I181" s="25">
        <v>79</v>
      </c>
      <c r="J181" s="35" t="s">
        <v>152</v>
      </c>
    </row>
    <row r="182" spans="1:10" ht="19.5" customHeight="1">
      <c r="A182" s="33">
        <v>39902</v>
      </c>
      <c r="B182" s="34">
        <v>70</v>
      </c>
      <c r="C182" s="34">
        <f t="shared" si="1"/>
        <v>70</v>
      </c>
      <c r="D182" s="37"/>
      <c r="E182" s="34">
        <f t="shared" si="6"/>
        <v>0</v>
      </c>
      <c r="F182" s="24" t="s">
        <v>10</v>
      </c>
      <c r="G182" s="24" t="s">
        <v>41</v>
      </c>
      <c r="H182" s="24" t="s">
        <v>84</v>
      </c>
      <c r="I182" s="25">
        <v>79</v>
      </c>
      <c r="J182" s="35" t="s">
        <v>17</v>
      </c>
    </row>
    <row r="183" spans="1:10" ht="19.5" customHeight="1">
      <c r="A183" s="33">
        <v>39903</v>
      </c>
      <c r="B183" s="34">
        <v>40</v>
      </c>
      <c r="C183" s="34">
        <f t="shared" si="1"/>
        <v>40</v>
      </c>
      <c r="D183" s="37"/>
      <c r="E183" s="34">
        <f t="shared" si="6"/>
        <v>0</v>
      </c>
      <c r="F183" s="24" t="s">
        <v>10</v>
      </c>
      <c r="G183" s="24" t="s">
        <v>41</v>
      </c>
      <c r="H183" s="24" t="s">
        <v>131</v>
      </c>
      <c r="I183" s="25">
        <v>79</v>
      </c>
      <c r="J183" s="35" t="s">
        <v>152</v>
      </c>
    </row>
    <row r="184" spans="1:10" ht="52.5" customHeight="1">
      <c r="A184" s="33">
        <v>39903</v>
      </c>
      <c r="B184" s="34">
        <v>7200</v>
      </c>
      <c r="C184" s="34">
        <f t="shared" si="1"/>
        <v>7200</v>
      </c>
      <c r="D184" s="37"/>
      <c r="E184" s="34">
        <f t="shared" si="6"/>
        <v>0</v>
      </c>
      <c r="F184" s="24" t="s">
        <v>10</v>
      </c>
      <c r="G184" s="24" t="s">
        <v>256</v>
      </c>
      <c r="H184" s="24" t="s">
        <v>255</v>
      </c>
      <c r="I184" s="25">
        <v>79</v>
      </c>
      <c r="J184" s="36" t="s">
        <v>333</v>
      </c>
    </row>
    <row r="185" spans="1:10" ht="19.5" customHeight="1">
      <c r="A185" s="33">
        <v>39876</v>
      </c>
      <c r="B185" s="34">
        <v>2500</v>
      </c>
      <c r="C185" s="34">
        <f t="shared" si="1"/>
        <v>2500</v>
      </c>
      <c r="D185" s="37"/>
      <c r="E185" s="34">
        <f t="shared" si="6"/>
        <v>0</v>
      </c>
      <c r="F185" s="24" t="s">
        <v>46</v>
      </c>
      <c r="G185" s="24" t="s">
        <v>191</v>
      </c>
      <c r="H185" s="24" t="s">
        <v>294</v>
      </c>
      <c r="I185" s="25">
        <v>80</v>
      </c>
      <c r="J185" s="35" t="s">
        <v>213</v>
      </c>
    </row>
    <row r="186" spans="1:10" ht="19.5" customHeight="1">
      <c r="A186" s="33">
        <v>39876</v>
      </c>
      <c r="B186" s="34">
        <v>1000</v>
      </c>
      <c r="C186" s="34">
        <f t="shared" si="1"/>
        <v>1000</v>
      </c>
      <c r="D186" s="37"/>
      <c r="E186" s="34">
        <f t="shared" si="6"/>
        <v>0</v>
      </c>
      <c r="F186" s="24" t="s">
        <v>46</v>
      </c>
      <c r="G186" s="24" t="s">
        <v>192</v>
      </c>
      <c r="H186" s="24" t="s">
        <v>193</v>
      </c>
      <c r="I186" s="25">
        <v>80</v>
      </c>
      <c r="J186" s="35" t="s">
        <v>239</v>
      </c>
    </row>
    <row r="187" spans="1:10" ht="19.5" customHeight="1">
      <c r="A187" s="33">
        <v>39881</v>
      </c>
      <c r="B187" s="34">
        <v>1360</v>
      </c>
      <c r="C187" s="34">
        <f t="shared" si="1"/>
        <v>1360</v>
      </c>
      <c r="D187" s="37"/>
      <c r="E187" s="34">
        <f t="shared" si="6"/>
        <v>0</v>
      </c>
      <c r="F187" s="24" t="s">
        <v>46</v>
      </c>
      <c r="G187" s="24" t="s">
        <v>119</v>
      </c>
      <c r="H187" s="24" t="s">
        <v>194</v>
      </c>
      <c r="I187" s="25">
        <v>80</v>
      </c>
      <c r="J187" s="35" t="s">
        <v>222</v>
      </c>
    </row>
    <row r="188" spans="1:10" ht="19.5" customHeight="1">
      <c r="A188" s="33">
        <v>39884</v>
      </c>
      <c r="B188" s="34">
        <v>4780</v>
      </c>
      <c r="C188" s="34">
        <f t="shared" si="1"/>
        <v>4780</v>
      </c>
      <c r="D188" s="37"/>
      <c r="E188" s="34">
        <f t="shared" si="6"/>
        <v>0</v>
      </c>
      <c r="F188" s="24" t="s">
        <v>46</v>
      </c>
      <c r="G188" s="24" t="s">
        <v>195</v>
      </c>
      <c r="H188" s="24" t="s">
        <v>317</v>
      </c>
      <c r="I188" s="25">
        <v>80</v>
      </c>
      <c r="J188" s="35" t="s">
        <v>222</v>
      </c>
    </row>
    <row r="189" spans="1:10" ht="19.5" customHeight="1">
      <c r="A189" s="33">
        <v>39887</v>
      </c>
      <c r="B189" s="34">
        <v>1575</v>
      </c>
      <c r="C189" s="34">
        <f t="shared" si="1"/>
        <v>1575</v>
      </c>
      <c r="D189" s="37"/>
      <c r="E189" s="34">
        <f t="shared" si="6"/>
        <v>0</v>
      </c>
      <c r="F189" s="24" t="s">
        <v>46</v>
      </c>
      <c r="G189" s="24" t="s">
        <v>119</v>
      </c>
      <c r="H189" s="24" t="s">
        <v>53</v>
      </c>
      <c r="I189" s="25">
        <v>80</v>
      </c>
      <c r="J189" s="35" t="s">
        <v>231</v>
      </c>
    </row>
    <row r="190" spans="1:10" ht="19.5" customHeight="1">
      <c r="A190" s="33">
        <v>39891</v>
      </c>
      <c r="B190" s="34">
        <v>630</v>
      </c>
      <c r="C190" s="34">
        <f t="shared" si="1"/>
        <v>630</v>
      </c>
      <c r="D190" s="37"/>
      <c r="E190" s="34">
        <f t="shared" si="6"/>
        <v>0</v>
      </c>
      <c r="F190" s="24" t="s">
        <v>46</v>
      </c>
      <c r="G190" s="24" t="s">
        <v>196</v>
      </c>
      <c r="H190" s="24" t="s">
        <v>197</v>
      </c>
      <c r="I190" s="25">
        <v>80</v>
      </c>
      <c r="J190" s="35" t="s">
        <v>237</v>
      </c>
    </row>
    <row r="191" spans="1:10" ht="19.5" customHeight="1">
      <c r="A191" s="33">
        <v>39894</v>
      </c>
      <c r="B191" s="34">
        <v>1500</v>
      </c>
      <c r="C191" s="34">
        <f t="shared" si="1"/>
        <v>1500</v>
      </c>
      <c r="D191" s="37"/>
      <c r="E191" s="34">
        <f t="shared" si="6"/>
        <v>0</v>
      </c>
      <c r="F191" s="24" t="s">
        <v>46</v>
      </c>
      <c r="G191" s="24" t="s">
        <v>119</v>
      </c>
      <c r="H191" s="24" t="s">
        <v>318</v>
      </c>
      <c r="I191" s="25">
        <v>80</v>
      </c>
      <c r="J191" s="35" t="s">
        <v>237</v>
      </c>
    </row>
    <row r="192" spans="1:10" ht="19.5" customHeight="1">
      <c r="A192" s="33">
        <v>39903</v>
      </c>
      <c r="B192" s="34">
        <v>2100</v>
      </c>
      <c r="C192" s="34">
        <f t="shared" si="1"/>
        <v>2100</v>
      </c>
      <c r="D192" s="37"/>
      <c r="E192" s="34">
        <f t="shared" si="6"/>
        <v>0</v>
      </c>
      <c r="F192" s="24" t="s">
        <v>46</v>
      </c>
      <c r="G192" s="24" t="s">
        <v>143</v>
      </c>
      <c r="H192" s="24" t="s">
        <v>53</v>
      </c>
      <c r="I192" s="25">
        <v>80</v>
      </c>
      <c r="J192" s="35" t="s">
        <v>231</v>
      </c>
    </row>
    <row r="193" spans="1:10" ht="19.5" customHeight="1">
      <c r="A193" s="33">
        <v>39902</v>
      </c>
      <c r="B193" s="34">
        <v>500</v>
      </c>
      <c r="C193" s="34">
        <f t="shared" si="1"/>
        <v>500</v>
      </c>
      <c r="D193" s="37"/>
      <c r="E193" s="34">
        <f t="shared" si="6"/>
        <v>0</v>
      </c>
      <c r="F193" s="24" t="s">
        <v>25</v>
      </c>
      <c r="G193" s="24" t="s">
        <v>198</v>
      </c>
      <c r="H193" s="24" t="s">
        <v>29</v>
      </c>
      <c r="I193" s="25">
        <v>81</v>
      </c>
      <c r="J193" s="35" t="s">
        <v>12</v>
      </c>
    </row>
    <row r="194" spans="1:10" ht="19.5" customHeight="1">
      <c r="A194" s="33">
        <v>39903</v>
      </c>
      <c r="B194" s="34">
        <v>320512</v>
      </c>
      <c r="C194" s="34">
        <f aca="true" t="shared" si="7" ref="C194:C199">B194</f>
        <v>320512</v>
      </c>
      <c r="D194" s="37"/>
      <c r="E194" s="34">
        <f t="shared" si="6"/>
        <v>0</v>
      </c>
      <c r="F194" s="24" t="s">
        <v>25</v>
      </c>
      <c r="G194" s="24" t="s">
        <v>199</v>
      </c>
      <c r="H194" s="24" t="s">
        <v>27</v>
      </c>
      <c r="I194" s="25">
        <v>81</v>
      </c>
      <c r="J194" s="35" t="s">
        <v>240</v>
      </c>
    </row>
    <row r="195" spans="1:13" ht="84.75" customHeight="1">
      <c r="A195" s="33">
        <v>39563</v>
      </c>
      <c r="B195" s="34">
        <v>20420</v>
      </c>
      <c r="C195" s="34">
        <f t="shared" si="7"/>
        <v>20420</v>
      </c>
      <c r="D195" s="37"/>
      <c r="E195" s="34">
        <f>ROUNDDOWN(D195,0)</f>
        <v>0</v>
      </c>
      <c r="F195" s="24" t="s">
        <v>70</v>
      </c>
      <c r="G195" s="40" t="s">
        <v>274</v>
      </c>
      <c r="H195" s="24" t="s">
        <v>200</v>
      </c>
      <c r="I195" s="38">
        <v>2</v>
      </c>
      <c r="J195" s="26" t="s">
        <v>319</v>
      </c>
      <c r="K195" s="8"/>
      <c r="L195" s="8"/>
      <c r="M195" s="9"/>
    </row>
    <row r="196" spans="1:13" ht="121.5" customHeight="1">
      <c r="A196" s="41" t="s">
        <v>320</v>
      </c>
      <c r="B196" s="42">
        <v>16400</v>
      </c>
      <c r="C196" s="42">
        <f t="shared" si="7"/>
        <v>16400</v>
      </c>
      <c r="D196" s="43"/>
      <c r="E196" s="42">
        <f>ROUNDDOWN(D196,0)</f>
        <v>0</v>
      </c>
      <c r="F196" s="44" t="s">
        <v>70</v>
      </c>
      <c r="G196" s="44" t="s">
        <v>201</v>
      </c>
      <c r="H196" s="44" t="s">
        <v>202</v>
      </c>
      <c r="I196" s="45">
        <v>27</v>
      </c>
      <c r="J196" s="27" t="s">
        <v>275</v>
      </c>
      <c r="K196" s="8"/>
      <c r="L196" s="8"/>
      <c r="M196" s="9"/>
    </row>
    <row r="197" spans="1:20" ht="260.25" customHeight="1">
      <c r="A197" s="41" t="s">
        <v>321</v>
      </c>
      <c r="B197" s="42">
        <v>105580</v>
      </c>
      <c r="C197" s="42">
        <f t="shared" si="7"/>
        <v>105580</v>
      </c>
      <c r="D197" s="43"/>
      <c r="E197" s="42">
        <f>ROUNDDOWN(D197,0)</f>
        <v>0</v>
      </c>
      <c r="F197" s="44" t="s">
        <v>70</v>
      </c>
      <c r="G197" s="46" t="s">
        <v>203</v>
      </c>
      <c r="H197" s="46" t="s">
        <v>276</v>
      </c>
      <c r="I197" s="45">
        <v>46</v>
      </c>
      <c r="J197" s="50" t="s">
        <v>334</v>
      </c>
      <c r="K197" s="8"/>
      <c r="L197" s="8"/>
      <c r="M197" s="9"/>
      <c r="T197" s="1"/>
    </row>
    <row r="198" spans="1:37" ht="182.25" customHeight="1">
      <c r="A198" s="41">
        <v>39860</v>
      </c>
      <c r="B198" s="42">
        <v>1000</v>
      </c>
      <c r="C198" s="42">
        <f t="shared" si="7"/>
        <v>1000</v>
      </c>
      <c r="D198" s="43"/>
      <c r="E198" s="42">
        <f>ROUNDDOWN(D198,0)</f>
        <v>0</v>
      </c>
      <c r="F198" s="44" t="s">
        <v>70</v>
      </c>
      <c r="G198" s="46" t="s">
        <v>277</v>
      </c>
      <c r="H198" s="46" t="s">
        <v>278</v>
      </c>
      <c r="I198" s="45">
        <v>71</v>
      </c>
      <c r="J198" s="26" t="s">
        <v>322</v>
      </c>
      <c r="K198" s="8"/>
      <c r="L198" s="8"/>
      <c r="M198" s="9"/>
      <c r="N198" s="10"/>
      <c r="O198" s="1"/>
      <c r="P198" s="1"/>
      <c r="Q198" s="1"/>
      <c r="R198" s="1"/>
      <c r="S198" s="1"/>
      <c r="T198" s="11"/>
      <c r="U198" s="1"/>
      <c r="V198" s="1"/>
      <c r="W198" s="1"/>
      <c r="X198" s="1"/>
      <c r="Y198" s="1"/>
      <c r="Z198" s="1"/>
      <c r="AA198" s="1"/>
      <c r="AB198" s="1"/>
      <c r="AC198" s="1"/>
      <c r="AD198" s="1"/>
      <c r="AE198" s="1"/>
      <c r="AF198" s="1"/>
      <c r="AG198" s="1"/>
      <c r="AH198" s="1"/>
      <c r="AI198" s="1"/>
      <c r="AJ198" s="1"/>
      <c r="AK198" s="1"/>
    </row>
    <row r="199" spans="1:37" ht="170.25" customHeight="1" thickBot="1">
      <c r="A199" s="41">
        <v>39888</v>
      </c>
      <c r="B199" s="42">
        <v>5000</v>
      </c>
      <c r="C199" s="47">
        <f t="shared" si="7"/>
        <v>5000</v>
      </c>
      <c r="D199" s="48"/>
      <c r="E199" s="47">
        <f>ROUNDDOWN(D199,0)</f>
        <v>0</v>
      </c>
      <c r="F199" s="44" t="s">
        <v>70</v>
      </c>
      <c r="G199" s="46" t="s">
        <v>279</v>
      </c>
      <c r="H199" s="46" t="s">
        <v>323</v>
      </c>
      <c r="I199" s="45">
        <v>75</v>
      </c>
      <c r="J199" s="26" t="s">
        <v>324</v>
      </c>
      <c r="K199" s="8"/>
      <c r="L199" s="8"/>
      <c r="M199" s="9"/>
      <c r="N199" s="12"/>
      <c r="O199" s="13"/>
      <c r="P199" s="13"/>
      <c r="Q199" s="13"/>
      <c r="R199" s="13"/>
      <c r="S199" s="13"/>
      <c r="U199" s="13"/>
      <c r="V199" s="13"/>
      <c r="W199" s="13"/>
      <c r="X199" s="13"/>
      <c r="Y199" s="13"/>
      <c r="Z199" s="13"/>
      <c r="AA199" s="13"/>
      <c r="AB199" s="13"/>
      <c r="AC199" s="13"/>
      <c r="AD199" s="13"/>
      <c r="AE199" s="13"/>
      <c r="AF199" s="13"/>
      <c r="AG199" s="13"/>
      <c r="AH199" s="13"/>
      <c r="AI199" s="13"/>
      <c r="AJ199" s="13"/>
      <c r="AK199" s="13"/>
    </row>
    <row r="200" spans="1:10" ht="19.5" thickBot="1">
      <c r="A200" s="28"/>
      <c r="B200" s="29"/>
      <c r="C200" s="6">
        <f>SUM(C3:C199)</f>
        <v>1896237</v>
      </c>
      <c r="D200" s="6"/>
      <c r="E200" s="6">
        <f>SUM(E3:E199)</f>
        <v>18881</v>
      </c>
      <c r="F200" s="30"/>
      <c r="G200" s="30"/>
      <c r="H200" s="30"/>
      <c r="I200" s="31"/>
      <c r="J200" s="30"/>
    </row>
    <row r="201" spans="1:10" ht="19.5" thickBot="1">
      <c r="A201" s="28"/>
      <c r="B201" s="29"/>
      <c r="C201" s="7" t="s">
        <v>7</v>
      </c>
      <c r="D201" s="32"/>
      <c r="E201" s="32"/>
      <c r="F201" s="5">
        <f>C200+E200</f>
        <v>1915118</v>
      </c>
      <c r="G201" s="30"/>
      <c r="H201" s="30"/>
      <c r="I201" s="31"/>
      <c r="J201" s="30"/>
    </row>
  </sheetData>
  <hyperlinks>
    <hyperlink ref="J196" r:id="rId1" display="http://kokuminrengo.net/old/topic/2008jichi0730kouryu.htm"/>
    <hyperlink ref="J197" r:id="rId2" display="http://www.si-gichokai.jp/official/other/forum/"/>
  </hyperlinks>
  <printOptions/>
  <pageMargins left="0.3937007874015748" right="0.3937007874015748" top="0.3937007874015748" bottom="0.7874015748031497" header="0.5118110236220472" footer="0.5118110236220472"/>
  <pageSetup orientation="landscape" paperSize="9" scale="56" r:id="rId3"/>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2010-05-17T04:39:32Z</cp:lastPrinted>
  <dcterms:created xsi:type="dcterms:W3CDTF">2009-09-24T04:16:19Z</dcterms:created>
  <dcterms:modified xsi:type="dcterms:W3CDTF">2010-06-03T09:24:50Z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